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524" windowHeight="9734"/>
  </bookViews>
  <sheets>
    <sheet name="2015 Cashflow" sheetId="3" r:id="rId1"/>
    <sheet name="2014 Cashflow" sheetId="1" r:id="rId2"/>
    <sheet name="Tenant Information" sheetId="4" r:id="rId3"/>
    <sheet name="Capital Improvements" sheetId="5" r:id="rId4"/>
    <sheet name="Actual Gas Usage" sheetId="6" r:id="rId5"/>
    <sheet name="Actual Electricity Usage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P15" i="1"/>
  <c r="O15" i="1"/>
  <c r="N17" i="3" l="1"/>
  <c r="M17" i="3"/>
  <c r="L17" i="3"/>
  <c r="K17" i="3"/>
  <c r="K18" i="3" s="1"/>
  <c r="J17" i="3"/>
  <c r="I17" i="3"/>
  <c r="H17" i="3"/>
  <c r="G17" i="3"/>
  <c r="F17" i="3"/>
  <c r="E17" i="3"/>
  <c r="D17" i="3"/>
  <c r="C17" i="3"/>
  <c r="P16" i="3"/>
  <c r="O16" i="3"/>
  <c r="P15" i="3"/>
  <c r="O15" i="3"/>
  <c r="P13" i="3"/>
  <c r="O13" i="3"/>
  <c r="P12" i="3"/>
  <c r="O12" i="3"/>
  <c r="P11" i="3"/>
  <c r="O11" i="3"/>
  <c r="P10" i="3"/>
  <c r="O10" i="3"/>
  <c r="P9" i="3"/>
  <c r="O9" i="3"/>
  <c r="N8" i="3"/>
  <c r="N18" i="3" s="1"/>
  <c r="M8" i="3"/>
  <c r="L8" i="3"/>
  <c r="K8" i="3"/>
  <c r="J8" i="3"/>
  <c r="I8" i="3"/>
  <c r="I18" i="3" s="1"/>
  <c r="H8" i="3"/>
  <c r="H18" i="3" s="1"/>
  <c r="G8" i="3"/>
  <c r="F8" i="3"/>
  <c r="F18" i="3" s="1"/>
  <c r="E8" i="3"/>
  <c r="E18" i="3" s="1"/>
  <c r="D8" i="3"/>
  <c r="C8" i="3"/>
  <c r="P7" i="3"/>
  <c r="O7" i="3"/>
  <c r="P6" i="3"/>
  <c r="O6" i="3"/>
  <c r="P5" i="3"/>
  <c r="O5" i="3"/>
  <c r="P4" i="3"/>
  <c r="O4" i="3"/>
  <c r="P3" i="3"/>
  <c r="O3" i="3"/>
  <c r="N17" i="1"/>
  <c r="P10" i="1"/>
  <c r="P11" i="1"/>
  <c r="O10" i="1"/>
  <c r="O11" i="1"/>
  <c r="O12" i="1"/>
  <c r="O13" i="1"/>
  <c r="D17" i="1"/>
  <c r="E17" i="1"/>
  <c r="F17" i="1"/>
  <c r="G17" i="1"/>
  <c r="G18" i="1" s="1"/>
  <c r="H17" i="1"/>
  <c r="I17" i="1"/>
  <c r="J17" i="1"/>
  <c r="K17" i="1"/>
  <c r="L17" i="1"/>
  <c r="M17" i="1"/>
  <c r="C17" i="1"/>
  <c r="P12" i="1"/>
  <c r="P13" i="1"/>
  <c r="P9" i="1"/>
  <c r="O9" i="1"/>
  <c r="O7" i="1"/>
  <c r="O4" i="1"/>
  <c r="O3" i="1"/>
  <c r="P4" i="1"/>
  <c r="P5" i="1"/>
  <c r="P6" i="1"/>
  <c r="P7" i="1"/>
  <c r="P3" i="1"/>
  <c r="O5" i="1"/>
  <c r="O6" i="1"/>
  <c r="D8" i="1"/>
  <c r="D18" i="1" s="1"/>
  <c r="E8" i="1"/>
  <c r="F8" i="1"/>
  <c r="F18" i="1" s="1"/>
  <c r="G8" i="1"/>
  <c r="H8" i="1"/>
  <c r="I8" i="1"/>
  <c r="J8" i="1"/>
  <c r="K8" i="1"/>
  <c r="K18" i="1" s="1"/>
  <c r="L8" i="1"/>
  <c r="M8" i="1"/>
  <c r="N8" i="1"/>
  <c r="N18" i="1" s="1"/>
  <c r="C8" i="1"/>
  <c r="C18" i="1" s="1"/>
  <c r="G18" i="3"/>
  <c r="M18" i="3" l="1"/>
  <c r="L18" i="3"/>
  <c r="O17" i="3"/>
  <c r="P17" i="3" s="1"/>
  <c r="P8" i="3"/>
  <c r="C18" i="3"/>
  <c r="H18" i="1"/>
  <c r="O8" i="1"/>
  <c r="M18" i="1"/>
  <c r="E18" i="1"/>
  <c r="P8" i="1"/>
  <c r="O17" i="1"/>
  <c r="P17" i="1" s="1"/>
  <c r="L18" i="1"/>
  <c r="I18" i="1"/>
  <c r="J18" i="1"/>
  <c r="D18" i="3"/>
  <c r="J18" i="3"/>
  <c r="O8" i="3"/>
  <c r="O18" i="3" l="1"/>
  <c r="P18" i="3" s="1"/>
  <c r="O18" i="1"/>
  <c r="P18" i="1" s="1"/>
</calcChain>
</file>

<file path=xl/sharedStrings.xml><?xml version="1.0" encoding="utf-8"?>
<sst xmlns="http://schemas.openxmlformats.org/spreadsheetml/2006/main" count="282" uniqueCount="231">
  <si>
    <t>Jan</t>
  </si>
  <si>
    <t>Feb</t>
  </si>
  <si>
    <t>Mar</t>
  </si>
  <si>
    <t>Apr</t>
  </si>
  <si>
    <t>May</t>
  </si>
  <si>
    <t>Jun</t>
  </si>
  <si>
    <t xml:space="preserve">Jul </t>
  </si>
  <si>
    <t>Aug</t>
  </si>
  <si>
    <t>Sep</t>
  </si>
  <si>
    <t>Oct</t>
  </si>
  <si>
    <t>Nov</t>
  </si>
  <si>
    <t>Dec</t>
  </si>
  <si>
    <t>Total</t>
  </si>
  <si>
    <t>Avg/Month</t>
  </si>
  <si>
    <t>Income:*</t>
  </si>
  <si>
    <t>Apt 1</t>
  </si>
  <si>
    <t>Apt 2</t>
  </si>
  <si>
    <t>Apt 3</t>
  </si>
  <si>
    <t>Apt 4</t>
  </si>
  <si>
    <t>Total Income</t>
  </si>
  <si>
    <t>Expenses:</t>
  </si>
  <si>
    <t>Htng Gas</t>
  </si>
  <si>
    <t>Electric</t>
  </si>
  <si>
    <t>Water/Sewer</t>
  </si>
  <si>
    <t>Mgt. Fee</t>
  </si>
  <si>
    <t>Total Expense</t>
  </si>
  <si>
    <t>Net Cashflow</t>
  </si>
  <si>
    <t>Move-In</t>
  </si>
  <si>
    <t>Lease</t>
  </si>
  <si>
    <t>Contracted</t>
  </si>
  <si>
    <t>Deposit</t>
  </si>
  <si>
    <t>Total Residents</t>
  </si>
  <si>
    <t>Apt</t>
  </si>
  <si>
    <t>Name</t>
  </si>
  <si>
    <t>Date</t>
  </si>
  <si>
    <t>Expire</t>
  </si>
  <si>
    <t>Rent</t>
  </si>
  <si>
    <t>Amount</t>
  </si>
  <si>
    <t>in Unit</t>
  </si>
  <si>
    <t>Year</t>
  </si>
  <si>
    <t>Cost</t>
  </si>
  <si>
    <t>2012</t>
  </si>
  <si>
    <t>High Efficiency Boiler w/ Digital Thermostats</t>
  </si>
  <si>
    <t>2011</t>
  </si>
  <si>
    <t>Blown-In Attic Insulation (exceeds R50)</t>
  </si>
  <si>
    <t>Tear-Off re-roofing building and garage</t>
  </si>
  <si>
    <t>Complete pave and stripe parking lot &amp; driveway</t>
  </si>
  <si>
    <t>New shed</t>
  </si>
  <si>
    <t xml:space="preserve">2012 </t>
  </si>
  <si>
    <t>Firepit and cement patio</t>
  </si>
  <si>
    <t>New water softener</t>
  </si>
  <si>
    <t xml:space="preserve">Anoka County PID: 24-31-23-44-0022 </t>
  </si>
  <si>
    <t>Laundry (approx)</t>
  </si>
  <si>
    <t>Mgt. Fee (approx)</t>
  </si>
  <si>
    <t>Lease or</t>
  </si>
  <si>
    <t>Month to Month</t>
  </si>
  <si>
    <t>*</t>
  </si>
  <si>
    <t>Owner provides a $25 rent discount if paid before rent is due by cash deposit in a bank account the owner has established for this purpose.</t>
  </si>
  <si>
    <t>Rent includes heat, electric, water, sewer, and trash.</t>
  </si>
  <si>
    <t>Major Improvements</t>
  </si>
  <si>
    <t>PROJECTED</t>
  </si>
  <si>
    <t>Tenant installed</t>
  </si>
  <si>
    <t>Right side&gt; Gas&gt; More Gas Options&gt; View Gas Usage History</t>
  </si>
  <si>
    <t>Meter</t>
  </si>
  <si>
    <t>Therms</t>
  </si>
  <si>
    <t>Gas bill</t>
  </si>
  <si>
    <t>misc</t>
  </si>
  <si>
    <t>Date for sort</t>
  </si>
  <si>
    <t>2015/09/23</t>
  </si>
  <si>
    <t>2015/08/24</t>
  </si>
  <si>
    <t>2015/07/27</t>
  </si>
  <si>
    <t>2015/06/24</t>
  </si>
  <si>
    <t>2015/05/22</t>
  </si>
  <si>
    <t>2015/04/23</t>
  </si>
  <si>
    <t>2015/03/24</t>
  </si>
  <si>
    <t>2015/02/23</t>
  </si>
  <si>
    <t>2015/01/23</t>
  </si>
  <si>
    <t>2014/12/22</t>
  </si>
  <si>
    <t>2014/11/21</t>
  </si>
  <si>
    <t>2014/10/22</t>
  </si>
  <si>
    <t>2014/09/23</t>
  </si>
  <si>
    <t>2014/08/22</t>
  </si>
  <si>
    <t>July 24,2014</t>
  </si>
  <si>
    <t>2014/07/24</t>
  </si>
  <si>
    <t>June 23,2014</t>
  </si>
  <si>
    <t>2014/06/23</t>
  </si>
  <si>
    <t>May 22,2014</t>
  </si>
  <si>
    <t>2014/05/22</t>
  </si>
  <si>
    <t>April 23,2014</t>
  </si>
  <si>
    <t>2014/04/23</t>
  </si>
  <si>
    <t>March 24,2014</t>
  </si>
  <si>
    <t>2014/03/24</t>
  </si>
  <si>
    <t>February 21,2014</t>
  </si>
  <si>
    <t>2014/02/21</t>
  </si>
  <si>
    <t>January 23,2014</t>
  </si>
  <si>
    <t>2014/01/23</t>
  </si>
  <si>
    <t>December 19,2013</t>
  </si>
  <si>
    <t>2013/12/19</t>
  </si>
  <si>
    <t>Nov 21,2013</t>
  </si>
  <si>
    <t>2013/11/21</t>
  </si>
  <si>
    <t>October 22,2013</t>
  </si>
  <si>
    <t>2013/10/22</t>
  </si>
  <si>
    <t>September 23,2013</t>
  </si>
  <si>
    <t>2013/09/23</t>
  </si>
  <si>
    <t>August 26,2013</t>
  </si>
  <si>
    <t>2013/08/26</t>
  </si>
  <si>
    <t>July 26,2013</t>
  </si>
  <si>
    <t>2013/07/26</t>
  </si>
  <si>
    <t>June 25,2013</t>
  </si>
  <si>
    <t>2013/06/25</t>
  </si>
  <si>
    <t>May 24,2013</t>
  </si>
  <si>
    <t>2013/05/24</t>
  </si>
  <si>
    <t>April 25,2013</t>
  </si>
  <si>
    <t>2013/04/25</t>
  </si>
  <si>
    <t>March 26,2013</t>
  </si>
  <si>
    <t>2013/03/26</t>
  </si>
  <si>
    <t>February 25,2013</t>
  </si>
  <si>
    <t>2013/02/25</t>
  </si>
  <si>
    <t>January 28,2013</t>
  </si>
  <si>
    <t>2013/01/28</t>
  </si>
  <si>
    <t>December 26,2012</t>
  </si>
  <si>
    <t>2012/12/26</t>
  </si>
  <si>
    <t>Nov 26,2012</t>
  </si>
  <si>
    <t>2012/11/26</t>
  </si>
  <si>
    <t>October 24,2012</t>
  </si>
  <si>
    <t>2012/10/24</t>
  </si>
  <si>
    <t>September 25,2012</t>
  </si>
  <si>
    <t>2012/09/25</t>
  </si>
  <si>
    <t>August 24,2012</t>
  </si>
  <si>
    <t>2012/08/24</t>
  </si>
  <si>
    <t>July 26,2012</t>
  </si>
  <si>
    <t>2012/07/26</t>
  </si>
  <si>
    <t>June 25,2012</t>
  </si>
  <si>
    <t>2012/06/25</t>
  </si>
  <si>
    <t>May 23,2012</t>
  </si>
  <si>
    <t>2012/05/23</t>
  </si>
  <si>
    <t>April 24,2012</t>
  </si>
  <si>
    <t>2012/04/24</t>
  </si>
  <si>
    <t>March 26,2012</t>
  </si>
  <si>
    <t>2012/03/26</t>
  </si>
  <si>
    <t>February 24,2012</t>
  </si>
  <si>
    <t>2012/02/24</t>
  </si>
  <si>
    <t>January 26,2012</t>
  </si>
  <si>
    <t>2012/01/26</t>
  </si>
  <si>
    <t>December 27,2011</t>
  </si>
  <si>
    <t>2011/12/27</t>
  </si>
  <si>
    <t>Nov 28,2011</t>
  </si>
  <si>
    <t>2011/11/28</t>
  </si>
  <si>
    <t>October 25,2011</t>
  </si>
  <si>
    <t>2011/11/25</t>
  </si>
  <si>
    <t>September 26,2011</t>
  </si>
  <si>
    <t>2011/09/26</t>
  </si>
  <si>
    <t>August 24,2011</t>
  </si>
  <si>
    <t>2011/08/24</t>
  </si>
  <si>
    <t>July 26,2011</t>
  </si>
  <si>
    <t>2011/07/26</t>
  </si>
  <si>
    <t>June 23,2011</t>
  </si>
  <si>
    <t>2011/06/23</t>
  </si>
  <si>
    <t>Address: 4884 101st Lane NE, Blaine, MN 55014-1686 </t>
  </si>
  <si>
    <t>Running Balance: $0.00</t>
  </si>
  <si>
    <t>Billing/Payment method</t>
  </si>
  <si>
    <t xml:space="preserve"> Date</t>
  </si>
  <si>
    <t xml:space="preserve"> Total New Charges</t>
  </si>
  <si>
    <t xml:space="preserve"> Electricity Service</t>
  </si>
  <si>
    <t xml:space="preserve"> Natural Gas Service</t>
  </si>
  <si>
    <t xml:space="preserve"> Other Charges</t>
  </si>
  <si>
    <t xml:space="preserve"> Total Taxes/Fees</t>
  </si>
  <si>
    <t xml:space="preserve"> Late Charges</t>
  </si>
  <si>
    <t xml:space="preserve"> Total Credits</t>
  </si>
  <si>
    <t>Bill 470750936</t>
  </si>
  <si>
    <t xml:space="preserve"> 09/04/15</t>
  </si>
  <si>
    <t>Bill 467025920</t>
  </si>
  <si>
    <t xml:space="preserve"> 08/06/15</t>
  </si>
  <si>
    <t>Bill 463316181</t>
  </si>
  <si>
    <t xml:space="preserve"> 07/08/15</t>
  </si>
  <si>
    <t>Bill 459599646</t>
  </si>
  <si>
    <t xml:space="preserve"> 06/08/15</t>
  </si>
  <si>
    <t>Bill 455900304</t>
  </si>
  <si>
    <t xml:space="preserve"> 05/07/15</t>
  </si>
  <si>
    <t>Bill 452185448</t>
  </si>
  <si>
    <t xml:space="preserve"> 04/08/15</t>
  </si>
  <si>
    <t>Bill 448493888</t>
  </si>
  <si>
    <t xml:space="preserve"> 03/10/15</t>
  </si>
  <si>
    <t>Bill 444816903</t>
  </si>
  <si>
    <t xml:space="preserve"> 02/06/15</t>
  </si>
  <si>
    <t>Bill 441119957</t>
  </si>
  <si>
    <t xml:space="preserve"> 01/08/15</t>
  </si>
  <si>
    <t>Bill 437405978</t>
  </si>
  <si>
    <t xml:space="preserve"> 12/05/14</t>
  </si>
  <si>
    <t>Bill 433758118</t>
  </si>
  <si>
    <t xml:space="preserve"> 11/04/14</t>
  </si>
  <si>
    <t>Bill 430045535</t>
  </si>
  <si>
    <t xml:space="preserve"> 10/06/14</t>
  </si>
  <si>
    <t>Bill 426379969</t>
  </si>
  <si>
    <t xml:space="preserve"> 09/05/14</t>
  </si>
  <si>
    <t>Bill 422683785</t>
  </si>
  <si>
    <t xml:space="preserve"> 08/06/14</t>
  </si>
  <si>
    <t>Bill 419008448</t>
  </si>
  <si>
    <t xml:space="preserve"> 07/08/14</t>
  </si>
  <si>
    <t>Bill 415295270</t>
  </si>
  <si>
    <t xml:space="preserve"> 06/06/14</t>
  </si>
  <si>
    <t>Bill 411668386</t>
  </si>
  <si>
    <t xml:space="preserve"> 05/07/14</t>
  </si>
  <si>
    <t>Bill 407998477</t>
  </si>
  <si>
    <t xml:space="preserve"> 04/08/14</t>
  </si>
  <si>
    <t>Bill 404339358</t>
  </si>
  <si>
    <t xml:space="preserve"> 03/10/14</t>
  </si>
  <si>
    <t>Bill 400665498</t>
  </si>
  <si>
    <t xml:space="preserve"> 02/06/14</t>
  </si>
  <si>
    <t>Bill 397048837</t>
  </si>
  <si>
    <t xml:space="preserve"> 01/08/14</t>
  </si>
  <si>
    <t>Bill 393390968</t>
  </si>
  <si>
    <t xml:space="preserve"> 12/05/13</t>
  </si>
  <si>
    <t>Bill 389739648</t>
  </si>
  <si>
    <t xml:space="preserve"> 11/04/13</t>
  </si>
  <si>
    <t>Bill 386084134</t>
  </si>
  <si>
    <t xml:space="preserve"> 10/04/13</t>
  </si>
  <si>
    <t>Bill 382409600</t>
  </si>
  <si>
    <t xml:space="preserve"> 09/05/13</t>
  </si>
  <si>
    <t>Xcel Energy Billing History Report</t>
  </si>
  <si>
    <t>CenterPoint Energy</t>
  </si>
  <si>
    <t>Names redacted</t>
  </si>
  <si>
    <t>Names redacted (returning tenant)</t>
  </si>
  <si>
    <t>Annual Insurance</t>
  </si>
  <si>
    <t>Semi-Annual Prop Tax</t>
  </si>
  <si>
    <t>Seasonal</t>
  </si>
  <si>
    <t>Includes plowing in the winter ($200 monthly) and weekly lawn mowing in the summer ($135 monthly)</t>
  </si>
  <si>
    <t>Handyman performs minor repairs/property oversight in exchange for laundry room (coin washer and dryer) proceeds.</t>
  </si>
  <si>
    <t>Taxes and Insurance</t>
  </si>
  <si>
    <t>includes:</t>
  </si>
  <si>
    <t>Current owner offers discounts for rent payments made before due date.  Tenants deposit directly to a bank account established for this purpose.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</si>
</sst>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yy;@"/>
    <numFmt numFmtId="165" formatCode="[$-409]mmmm\ d\,\ yyyy;@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BFBFBF"/>
      </right>
      <top/>
      <bottom style="thin">
        <color rgb="FF000000"/>
      </bottom>
      <diagonal/>
    </border>
    <border>
      <left style="medium">
        <color rgb="FFBFBFBF"/>
      </left>
      <right style="medium">
        <color rgb="FFBFBFBF"/>
      </right>
      <top/>
      <bottom style="thin">
        <color rgb="FF000000"/>
      </bottom>
      <diagonal/>
    </border>
    <border>
      <left style="medium">
        <color rgb="FFBFBFBF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BFBFBF"/>
      </right>
      <top style="thin">
        <color rgb="FF000000"/>
      </top>
      <bottom style="thin">
        <color rgb="FF000000"/>
      </bottom>
      <diagonal/>
    </border>
    <border>
      <left style="medium">
        <color rgb="FFBFBFBF"/>
      </left>
      <right style="medium">
        <color rgb="FFBFBFBF"/>
      </right>
      <top style="thin">
        <color rgb="FF000000"/>
      </top>
      <bottom style="thin">
        <color rgb="FF000000"/>
      </bottom>
      <diagonal/>
    </border>
    <border>
      <left style="medium">
        <color rgb="FFBFBFB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FF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/>
      <bottom style="thick">
        <color rgb="FFFF0000"/>
      </bottom>
      <diagonal/>
    </border>
    <border>
      <left/>
      <right style="medium">
        <color indexed="64"/>
      </right>
      <top/>
      <bottom style="thick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9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6" xfId="0" applyBorder="1" applyAlignment="1">
      <alignment horizontal="center"/>
    </xf>
    <xf numFmtId="44" fontId="0" fillId="0" borderId="15" xfId="1" applyFont="1" applyBorder="1"/>
    <xf numFmtId="44" fontId="0" fillId="0" borderId="16" xfId="1" applyFont="1" applyBorder="1"/>
    <xf numFmtId="44" fontId="0" fillId="0" borderId="17" xfId="1" applyFont="1" applyBorder="1"/>
    <xf numFmtId="0" fontId="0" fillId="0" borderId="19" xfId="0" applyBorder="1" applyAlignment="1">
      <alignment horizontal="center"/>
    </xf>
    <xf numFmtId="44" fontId="0" fillId="0" borderId="20" xfId="1" applyFont="1" applyBorder="1"/>
    <xf numFmtId="44" fontId="0" fillId="0" borderId="3" xfId="1" applyFont="1" applyBorder="1"/>
    <xf numFmtId="44" fontId="0" fillId="0" borderId="21" xfId="1" applyFont="1" applyBorder="1"/>
    <xf numFmtId="0" fontId="0" fillId="0" borderId="23" xfId="0" applyBorder="1" applyAlignment="1">
      <alignment horizontal="center"/>
    </xf>
    <xf numFmtId="44" fontId="0" fillId="0" borderId="24" xfId="0" applyNumberFormat="1" applyBorder="1"/>
    <xf numFmtId="44" fontId="0" fillId="0" borderId="25" xfId="0" applyNumberFormat="1" applyBorder="1"/>
    <xf numFmtId="44" fontId="0" fillId="0" borderId="26" xfId="0" applyNumberFormat="1" applyBorder="1"/>
    <xf numFmtId="44" fontId="0" fillId="0" borderId="25" xfId="1" applyFont="1" applyBorder="1"/>
    <xf numFmtId="44" fontId="0" fillId="0" borderId="26" xfId="1" applyFont="1" applyBorder="1"/>
    <xf numFmtId="44" fontId="3" fillId="0" borderId="18" xfId="1" applyFont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8" xfId="0" applyBorder="1"/>
    <xf numFmtId="44" fontId="0" fillId="0" borderId="9" xfId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30" xfId="0" applyBorder="1"/>
    <xf numFmtId="44" fontId="0" fillId="0" borderId="20" xfId="1" applyFont="1" applyFill="1" applyBorder="1"/>
    <xf numFmtId="44" fontId="0" fillId="0" borderId="3" xfId="1" applyFont="1" applyFill="1" applyBorder="1"/>
    <xf numFmtId="44" fontId="0" fillId="0" borderId="21" xfId="1" applyFont="1" applyFill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Border="1" applyAlignment="1">
      <alignment horizontal="left"/>
    </xf>
    <xf numFmtId="0" fontId="5" fillId="0" borderId="0" xfId="0" applyFont="1"/>
    <xf numFmtId="44" fontId="0" fillId="0" borderId="15" xfId="1" applyFont="1" applyFill="1" applyBorder="1"/>
    <xf numFmtId="44" fontId="0" fillId="0" borderId="16" xfId="1" applyFont="1" applyFill="1" applyBorder="1"/>
    <xf numFmtId="44" fontId="0" fillId="0" borderId="17" xfId="1" applyFont="1" applyFill="1" applyBorder="1"/>
    <xf numFmtId="44" fontId="0" fillId="0" borderId="25" xfId="1" applyFont="1" applyFill="1" applyBorder="1"/>
    <xf numFmtId="0" fontId="0" fillId="0" borderId="0" xfId="0" applyFill="1"/>
    <xf numFmtId="14" fontId="0" fillId="0" borderId="1" xfId="0" applyNumberFormat="1" applyFill="1" applyBorder="1"/>
    <xf numFmtId="0" fontId="0" fillId="0" borderId="1" xfId="0" applyFill="1" applyBorder="1"/>
    <xf numFmtId="44" fontId="0" fillId="0" borderId="1" xfId="1" applyFont="1" applyFill="1" applyBorder="1"/>
    <xf numFmtId="0" fontId="0" fillId="0" borderId="0" xfId="0" applyAlignment="1">
      <alignment horizontal="right"/>
    </xf>
    <xf numFmtId="49" fontId="0" fillId="0" borderId="12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4" fontId="0" fillId="0" borderId="24" xfId="1" applyFont="1" applyFill="1" applyBorder="1"/>
    <xf numFmtId="44" fontId="0" fillId="0" borderId="29" xfId="1" applyFont="1" applyFill="1" applyBorder="1"/>
    <xf numFmtId="0" fontId="6" fillId="0" borderId="0" xfId="0" applyFont="1"/>
    <xf numFmtId="164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/>
    <xf numFmtId="0" fontId="7" fillId="0" borderId="1" xfId="0" applyFont="1" applyBorder="1" applyAlignment="1"/>
    <xf numFmtId="0" fontId="7" fillId="0" borderId="1" xfId="0" applyFont="1" applyBorder="1"/>
    <xf numFmtId="1" fontId="7" fillId="0" borderId="1" xfId="0" applyNumberFormat="1" applyFont="1" applyBorder="1"/>
    <xf numFmtId="49" fontId="7" fillId="0" borderId="1" xfId="0" applyNumberFormat="1" applyFont="1" applyBorder="1"/>
    <xf numFmtId="164" fontId="8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165" fontId="7" fillId="0" borderId="1" xfId="0" applyNumberFormat="1" applyFont="1" applyBorder="1" applyAlignment="1">
      <alignment horizontal="left"/>
    </xf>
    <xf numFmtId="8" fontId="7" fillId="0" borderId="1" xfId="0" applyNumberFormat="1" applyFont="1" applyBorder="1" applyAlignment="1">
      <alignment horizontal="right"/>
    </xf>
    <xf numFmtId="8" fontId="9" fillId="2" borderId="1" xfId="0" applyNumberFormat="1" applyFont="1" applyFill="1" applyBorder="1" applyAlignment="1">
      <alignment horizontal="right" vertical="top" wrapText="1"/>
    </xf>
    <xf numFmtId="165" fontId="9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right" vertical="top" wrapText="1"/>
    </xf>
    <xf numFmtId="165" fontId="9" fillId="2" borderId="31" xfId="0" applyNumberFormat="1" applyFont="1" applyFill="1" applyBorder="1" applyAlignment="1">
      <alignment horizontal="left"/>
    </xf>
    <xf numFmtId="0" fontId="9" fillId="2" borderId="32" xfId="0" applyFont="1" applyFill="1" applyBorder="1" applyAlignment="1">
      <alignment horizontal="right" wrapText="1"/>
    </xf>
    <xf numFmtId="8" fontId="9" fillId="2" borderId="32" xfId="0" applyNumberFormat="1" applyFont="1" applyFill="1" applyBorder="1" applyAlignment="1">
      <alignment horizontal="right" vertical="top" wrapText="1"/>
    </xf>
    <xf numFmtId="8" fontId="9" fillId="2" borderId="33" xfId="0" applyNumberFormat="1" applyFont="1" applyFill="1" applyBorder="1" applyAlignment="1">
      <alignment horizontal="right" vertical="top" wrapText="1"/>
    </xf>
    <xf numFmtId="49" fontId="7" fillId="0" borderId="5" xfId="0" applyNumberFormat="1" applyFont="1" applyBorder="1"/>
    <xf numFmtId="0" fontId="8" fillId="0" borderId="5" xfId="0" applyFont="1" applyBorder="1"/>
    <xf numFmtId="8" fontId="7" fillId="0" borderId="1" xfId="0" applyNumberFormat="1" applyFont="1" applyBorder="1" applyAlignment="1">
      <alignment wrapText="1"/>
    </xf>
    <xf numFmtId="166" fontId="7" fillId="0" borderId="1" xfId="0" applyNumberFormat="1" applyFont="1" applyBorder="1" applyAlignment="1">
      <alignment horizontal="right"/>
    </xf>
    <xf numFmtId="165" fontId="9" fillId="2" borderId="1" xfId="0" applyNumberFormat="1" applyFont="1" applyFill="1" applyBorder="1" applyAlignment="1">
      <alignment horizontal="left" vertical="top"/>
    </xf>
    <xf numFmtId="0" fontId="9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165" fontId="9" fillId="3" borderId="1" xfId="0" applyNumberFormat="1" applyFont="1" applyFill="1" applyBorder="1" applyAlignment="1">
      <alignment horizontal="left" vertical="top"/>
    </xf>
    <xf numFmtId="0" fontId="9" fillId="3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8" fontId="9" fillId="3" borderId="1" xfId="0" applyNumberFormat="1" applyFont="1" applyFill="1" applyBorder="1" applyAlignment="1">
      <alignment horizontal="right" vertical="top" wrapText="1"/>
    </xf>
    <xf numFmtId="49" fontId="7" fillId="3" borderId="1" xfId="0" applyNumberFormat="1" applyFont="1" applyFill="1" applyBorder="1"/>
    <xf numFmtId="49" fontId="7" fillId="0" borderId="1" xfId="0" applyNumberFormat="1" applyFont="1" applyFill="1" applyBorder="1"/>
    <xf numFmtId="166" fontId="9" fillId="2" borderId="1" xfId="0" applyNumberFormat="1" applyFont="1" applyFill="1" applyBorder="1" applyAlignment="1">
      <alignment horizontal="right" vertical="top" wrapText="1"/>
    </xf>
    <xf numFmtId="165" fontId="9" fillId="0" borderId="1" xfId="0" applyNumberFormat="1" applyFont="1" applyFill="1" applyBorder="1" applyAlignment="1">
      <alignment horizontal="left" vertical="top"/>
    </xf>
    <xf numFmtId="0" fontId="9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8" fontId="9" fillId="0" borderId="1" xfId="0" applyNumberFormat="1" applyFont="1" applyFill="1" applyBorder="1" applyAlignment="1">
      <alignment horizontal="right" vertical="top" wrapText="1"/>
    </xf>
    <xf numFmtId="166" fontId="9" fillId="0" borderId="1" xfId="0" applyNumberFormat="1" applyFont="1" applyFill="1" applyBorder="1" applyAlignment="1">
      <alignment horizontal="right" vertical="top" wrapText="1"/>
    </xf>
    <xf numFmtId="164" fontId="7" fillId="2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 vertical="center" wrapText="1"/>
    </xf>
    <xf numFmtId="166" fontId="7" fillId="2" borderId="1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Border="1"/>
    <xf numFmtId="164" fontId="7" fillId="0" borderId="34" xfId="0" applyNumberFormat="1" applyFont="1" applyBorder="1" applyAlignment="1">
      <alignment horizontal="left"/>
    </xf>
    <xf numFmtId="0" fontId="7" fillId="0" borderId="35" xfId="0" applyNumberFormat="1" applyFont="1" applyBorder="1" applyAlignment="1"/>
    <xf numFmtId="0" fontId="7" fillId="0" borderId="35" xfId="0" applyFont="1" applyBorder="1" applyAlignment="1"/>
    <xf numFmtId="166" fontId="7" fillId="0" borderId="35" xfId="0" applyNumberFormat="1" applyFont="1" applyBorder="1"/>
    <xf numFmtId="166" fontId="7" fillId="0" borderId="36" xfId="0" applyNumberFormat="1" applyFont="1" applyBorder="1"/>
    <xf numFmtId="164" fontId="7" fillId="0" borderId="31" xfId="0" applyNumberFormat="1" applyFont="1" applyBorder="1" applyAlignment="1">
      <alignment horizontal="left"/>
    </xf>
    <xf numFmtId="0" fontId="7" fillId="0" borderId="32" xfId="0" applyNumberFormat="1" applyFont="1" applyBorder="1" applyAlignment="1"/>
    <xf numFmtId="0" fontId="7" fillId="0" borderId="32" xfId="0" applyFont="1" applyBorder="1" applyAlignment="1"/>
    <xf numFmtId="166" fontId="7" fillId="0" borderId="32" xfId="0" applyNumberFormat="1" applyFont="1" applyBorder="1"/>
    <xf numFmtId="166" fontId="7" fillId="0" borderId="33" xfId="0" applyNumberFormat="1" applyFont="1" applyBorder="1"/>
    <xf numFmtId="0" fontId="7" fillId="3" borderId="1" xfId="0" applyFont="1" applyFill="1" applyBorder="1"/>
    <xf numFmtId="8" fontId="0" fillId="0" borderId="0" xfId="0" applyNumberFormat="1"/>
    <xf numFmtId="0" fontId="2" fillId="0" borderId="0" xfId="0" applyFont="1"/>
    <xf numFmtId="0" fontId="0" fillId="0" borderId="18" xfId="0" applyBorder="1"/>
    <xf numFmtId="0" fontId="0" fillId="0" borderId="38" xfId="0" applyBorder="1" applyAlignment="1">
      <alignment horizontal="left"/>
    </xf>
    <xf numFmtId="44" fontId="0" fillId="0" borderId="39" xfId="1" applyFont="1" applyBorder="1"/>
    <xf numFmtId="44" fontId="0" fillId="0" borderId="40" xfId="1" applyFont="1" applyBorder="1"/>
    <xf numFmtId="44" fontId="0" fillId="0" borderId="41" xfId="1" applyFont="1" applyBorder="1"/>
    <xf numFmtId="0" fontId="0" fillId="0" borderId="37" xfId="0" applyBorder="1"/>
    <xf numFmtId="0" fontId="0" fillId="0" borderId="42" xfId="0" applyBorder="1" applyAlignment="1">
      <alignment horizontal="right"/>
    </xf>
    <xf numFmtId="44" fontId="0" fillId="0" borderId="43" xfId="1" applyFont="1" applyBorder="1"/>
    <xf numFmtId="44" fontId="0" fillId="0" borderId="37" xfId="1" applyFont="1" applyBorder="1"/>
    <xf numFmtId="44" fontId="0" fillId="0" borderId="44" xfId="0" applyNumberFormat="1" applyBorder="1"/>
    <xf numFmtId="0" fontId="2" fillId="0" borderId="14" xfId="0" applyFont="1" applyBorder="1" applyAlignment="1">
      <alignment horizontal="right"/>
    </xf>
    <xf numFmtId="44" fontId="3" fillId="0" borderId="18" xfId="0" applyNumberFormat="1" applyFont="1" applyBorder="1"/>
    <xf numFmtId="44" fontId="3" fillId="0" borderId="22" xfId="0" applyNumberFormat="1" applyFont="1" applyBorder="1"/>
    <xf numFmtId="44" fontId="3" fillId="0" borderId="27" xfId="1" applyFont="1" applyBorder="1"/>
    <xf numFmtId="44" fontId="0" fillId="0" borderId="44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/>
  </sheetViews>
  <sheetFormatPr defaultRowHeight="14.4" x14ac:dyDescent="0.3"/>
  <cols>
    <col min="1" max="1" width="11.09765625" bestFit="1" customWidth="1"/>
    <col min="2" max="2" width="18.59765625" customWidth="1"/>
    <col min="3" max="3" width="15.296875" customWidth="1"/>
    <col min="4" max="14" width="10.69921875" bestFit="1" customWidth="1"/>
    <col min="15" max="15" width="11.8984375" bestFit="1" customWidth="1"/>
    <col min="16" max="16" width="11" bestFit="1" customWidth="1"/>
  </cols>
  <sheetData>
    <row r="1" spans="1:16" ht="15" thickBot="1" x14ac:dyDescent="0.35">
      <c r="A1" s="40">
        <v>2015</v>
      </c>
      <c r="M1" s="57" t="s">
        <v>60</v>
      </c>
      <c r="N1" s="57" t="s">
        <v>60</v>
      </c>
      <c r="P1" s="1"/>
    </row>
    <row r="2" spans="1:16" ht="15" thickBot="1" x14ac:dyDescent="0.35">
      <c r="A2" s="6"/>
      <c r="B2" s="6"/>
      <c r="C2" s="12" t="s">
        <v>0</v>
      </c>
      <c r="D2" s="16" t="s">
        <v>1</v>
      </c>
      <c r="E2" s="12" t="s">
        <v>2</v>
      </c>
      <c r="F2" s="16" t="s">
        <v>3</v>
      </c>
      <c r="G2" s="12" t="s">
        <v>4</v>
      </c>
      <c r="H2" s="16" t="s">
        <v>5</v>
      </c>
      <c r="I2" s="12" t="s">
        <v>6</v>
      </c>
      <c r="J2" s="16" t="s">
        <v>7</v>
      </c>
      <c r="K2" s="12" t="s">
        <v>8</v>
      </c>
      <c r="L2" s="16" t="s">
        <v>9</v>
      </c>
      <c r="M2" s="12" t="s">
        <v>10</v>
      </c>
      <c r="N2" s="16" t="s">
        <v>11</v>
      </c>
      <c r="O2" s="12" t="s">
        <v>12</v>
      </c>
      <c r="P2" s="20" t="s">
        <v>13</v>
      </c>
    </row>
    <row r="3" spans="1:16" ht="15" thickBot="1" x14ac:dyDescent="0.35">
      <c r="A3" s="12" t="s">
        <v>14</v>
      </c>
      <c r="B3" s="9" t="s">
        <v>15</v>
      </c>
      <c r="C3" s="44">
        <v>765</v>
      </c>
      <c r="D3" s="37">
        <v>765</v>
      </c>
      <c r="E3" s="44">
        <v>765</v>
      </c>
      <c r="F3" s="37">
        <v>765</v>
      </c>
      <c r="G3" s="44">
        <v>765</v>
      </c>
      <c r="H3" s="37">
        <v>765</v>
      </c>
      <c r="I3" s="44">
        <v>765</v>
      </c>
      <c r="J3" s="37">
        <v>765</v>
      </c>
      <c r="K3" s="13">
        <v>765</v>
      </c>
      <c r="L3" s="17">
        <v>765</v>
      </c>
      <c r="M3" s="13">
        <v>765</v>
      </c>
      <c r="N3" s="17">
        <v>765</v>
      </c>
      <c r="O3" s="13">
        <f t="shared" ref="O3:O16" si="0">SUM(C3:N3)</f>
        <v>9180</v>
      </c>
      <c r="P3" s="21">
        <f t="shared" ref="P3:P16" si="1">SUM(C3:N3)/12</f>
        <v>765</v>
      </c>
    </row>
    <row r="4" spans="1:16" x14ac:dyDescent="0.3">
      <c r="A4" s="6"/>
      <c r="B4" s="10" t="s">
        <v>16</v>
      </c>
      <c r="C4" s="45">
        <v>775</v>
      </c>
      <c r="D4" s="38">
        <v>775</v>
      </c>
      <c r="E4" s="45">
        <v>775</v>
      </c>
      <c r="F4" s="38">
        <v>775</v>
      </c>
      <c r="G4" s="45">
        <v>775</v>
      </c>
      <c r="H4" s="38">
        <v>775</v>
      </c>
      <c r="I4" s="45">
        <v>775</v>
      </c>
      <c r="J4" s="38">
        <v>775</v>
      </c>
      <c r="K4" s="14">
        <v>775</v>
      </c>
      <c r="L4" s="18">
        <v>775</v>
      </c>
      <c r="M4" s="14">
        <v>775</v>
      </c>
      <c r="N4" s="18">
        <v>775</v>
      </c>
      <c r="O4" s="14">
        <f t="shared" si="0"/>
        <v>9300</v>
      </c>
      <c r="P4" s="22">
        <f t="shared" si="1"/>
        <v>775</v>
      </c>
    </row>
    <row r="5" spans="1:16" x14ac:dyDescent="0.3">
      <c r="A5" s="6"/>
      <c r="B5" s="10" t="s">
        <v>17</v>
      </c>
      <c r="C5" s="45">
        <v>750</v>
      </c>
      <c r="D5" s="38">
        <v>750</v>
      </c>
      <c r="E5" s="45">
        <v>750</v>
      </c>
      <c r="F5" s="38">
        <v>750</v>
      </c>
      <c r="G5" s="45">
        <v>750</v>
      </c>
      <c r="H5" s="38">
        <v>750</v>
      </c>
      <c r="I5" s="45">
        <v>750</v>
      </c>
      <c r="J5" s="38">
        <v>750</v>
      </c>
      <c r="K5" s="14">
        <v>750</v>
      </c>
      <c r="L5" s="18">
        <v>750</v>
      </c>
      <c r="M5" s="14">
        <v>750</v>
      </c>
      <c r="N5" s="18">
        <v>750</v>
      </c>
      <c r="O5" s="14">
        <f t="shared" si="0"/>
        <v>9000</v>
      </c>
      <c r="P5" s="22">
        <f t="shared" si="1"/>
        <v>750</v>
      </c>
    </row>
    <row r="6" spans="1:16" x14ac:dyDescent="0.3">
      <c r="A6" s="6"/>
      <c r="B6" s="10" t="s">
        <v>18</v>
      </c>
      <c r="C6" s="45">
        <v>765</v>
      </c>
      <c r="D6" s="38">
        <v>765</v>
      </c>
      <c r="E6" s="45">
        <v>765</v>
      </c>
      <c r="F6" s="38">
        <v>765</v>
      </c>
      <c r="G6" s="45">
        <v>765</v>
      </c>
      <c r="H6" s="38">
        <v>765</v>
      </c>
      <c r="I6" s="45">
        <v>765</v>
      </c>
      <c r="J6" s="38">
        <v>765</v>
      </c>
      <c r="K6" s="14">
        <v>765</v>
      </c>
      <c r="L6" s="18">
        <v>765</v>
      </c>
      <c r="M6" s="14">
        <v>765</v>
      </c>
      <c r="N6" s="18">
        <v>765</v>
      </c>
      <c r="O6" s="14">
        <f t="shared" si="0"/>
        <v>9180</v>
      </c>
      <c r="P6" s="22">
        <f t="shared" si="1"/>
        <v>765</v>
      </c>
    </row>
    <row r="7" spans="1:16" ht="15" thickBot="1" x14ac:dyDescent="0.35">
      <c r="A7" s="6"/>
      <c r="B7" s="11" t="s">
        <v>52</v>
      </c>
      <c r="C7" s="15">
        <v>100</v>
      </c>
      <c r="D7" s="19">
        <v>100</v>
      </c>
      <c r="E7" s="15">
        <v>100</v>
      </c>
      <c r="F7" s="19">
        <v>100</v>
      </c>
      <c r="G7" s="15">
        <v>100</v>
      </c>
      <c r="H7" s="19">
        <v>100</v>
      </c>
      <c r="I7" s="15">
        <v>100</v>
      </c>
      <c r="J7" s="19">
        <v>100</v>
      </c>
      <c r="K7" s="15">
        <v>100</v>
      </c>
      <c r="L7" s="19">
        <v>100</v>
      </c>
      <c r="M7" s="15">
        <v>100</v>
      </c>
      <c r="N7" s="19">
        <v>100</v>
      </c>
      <c r="O7" s="15">
        <f t="shared" si="0"/>
        <v>1200</v>
      </c>
      <c r="P7" s="23">
        <f t="shared" si="1"/>
        <v>100</v>
      </c>
    </row>
    <row r="8" spans="1:16" s="122" customFormat="1" ht="15.55" thickTop="1" thickBot="1" x14ac:dyDescent="0.35">
      <c r="B8" s="123" t="s">
        <v>19</v>
      </c>
      <c r="C8" s="124">
        <f>SUM(C3:C7)</f>
        <v>3155</v>
      </c>
      <c r="D8" s="125">
        <f t="shared" ref="D8:N8" si="2">SUM(D3:D7)</f>
        <v>3155</v>
      </c>
      <c r="E8" s="124">
        <f t="shared" si="2"/>
        <v>3155</v>
      </c>
      <c r="F8" s="125">
        <f t="shared" si="2"/>
        <v>3155</v>
      </c>
      <c r="G8" s="124">
        <f t="shared" si="2"/>
        <v>3155</v>
      </c>
      <c r="H8" s="125">
        <f t="shared" si="2"/>
        <v>3155</v>
      </c>
      <c r="I8" s="124">
        <f t="shared" si="2"/>
        <v>3155</v>
      </c>
      <c r="J8" s="125">
        <f t="shared" si="2"/>
        <v>3155</v>
      </c>
      <c r="K8" s="124">
        <f t="shared" si="2"/>
        <v>3155</v>
      </c>
      <c r="L8" s="125">
        <f t="shared" si="2"/>
        <v>3155</v>
      </c>
      <c r="M8" s="124">
        <f t="shared" si="2"/>
        <v>3155</v>
      </c>
      <c r="N8" s="125">
        <f t="shared" si="2"/>
        <v>3155</v>
      </c>
      <c r="O8" s="124">
        <f t="shared" si="0"/>
        <v>37860</v>
      </c>
      <c r="P8" s="126">
        <f t="shared" si="1"/>
        <v>3155</v>
      </c>
    </row>
    <row r="9" spans="1:16" ht="15.55" thickTop="1" thickBot="1" x14ac:dyDescent="0.35">
      <c r="A9" s="117" t="s">
        <v>20</v>
      </c>
      <c r="B9" s="118" t="s">
        <v>224</v>
      </c>
      <c r="C9" s="119">
        <v>0</v>
      </c>
      <c r="D9" s="120">
        <v>0</v>
      </c>
      <c r="E9" s="119">
        <v>0</v>
      </c>
      <c r="F9" s="120">
        <v>0</v>
      </c>
      <c r="G9" s="119">
        <v>1566.24</v>
      </c>
      <c r="H9" s="120">
        <v>0</v>
      </c>
      <c r="I9" s="119">
        <v>0</v>
      </c>
      <c r="J9" s="120">
        <v>0</v>
      </c>
      <c r="K9" s="119">
        <v>1566.24</v>
      </c>
      <c r="L9" s="120">
        <v>0</v>
      </c>
      <c r="M9" s="119">
        <v>0</v>
      </c>
      <c r="N9" s="120">
        <v>0</v>
      </c>
      <c r="O9" s="119">
        <f t="shared" si="0"/>
        <v>3132.48</v>
      </c>
      <c r="P9" s="121">
        <f t="shared" si="1"/>
        <v>261.04000000000002</v>
      </c>
    </row>
    <row r="10" spans="1:16" x14ac:dyDescent="0.3">
      <c r="A10" s="6"/>
      <c r="B10" s="10" t="s">
        <v>223</v>
      </c>
      <c r="C10" s="14">
        <v>2397.6</v>
      </c>
      <c r="D10" s="18">
        <v>0</v>
      </c>
      <c r="E10" s="14">
        <v>0</v>
      </c>
      <c r="F10" s="18">
        <v>0</v>
      </c>
      <c r="G10" s="14">
        <v>0</v>
      </c>
      <c r="H10" s="18">
        <v>0</v>
      </c>
      <c r="I10" s="14">
        <v>0</v>
      </c>
      <c r="J10" s="18">
        <v>0</v>
      </c>
      <c r="K10" s="14">
        <v>0</v>
      </c>
      <c r="L10" s="18">
        <v>0</v>
      </c>
      <c r="M10" s="14">
        <v>0</v>
      </c>
      <c r="N10" s="18">
        <v>0</v>
      </c>
      <c r="O10" s="14">
        <f t="shared" si="0"/>
        <v>2397.6</v>
      </c>
      <c r="P10" s="24">
        <f t="shared" si="1"/>
        <v>199.79999999999998</v>
      </c>
    </row>
    <row r="11" spans="1:16" x14ac:dyDescent="0.3">
      <c r="A11" s="6"/>
      <c r="B11" s="10" t="s">
        <v>21</v>
      </c>
      <c r="C11" s="14">
        <v>241.81</v>
      </c>
      <c r="D11" s="18">
        <v>244.95</v>
      </c>
      <c r="E11" s="14">
        <v>182.34</v>
      </c>
      <c r="F11" s="18">
        <v>127.99</v>
      </c>
      <c r="G11" s="14">
        <v>86.21</v>
      </c>
      <c r="H11" s="18">
        <v>77</v>
      </c>
      <c r="I11" s="14">
        <v>65.22</v>
      </c>
      <c r="J11" s="14">
        <v>54.79</v>
      </c>
      <c r="K11" s="14">
        <v>52.14</v>
      </c>
      <c r="L11" s="18">
        <v>92.88</v>
      </c>
      <c r="M11" s="14">
        <v>157.86000000000001</v>
      </c>
      <c r="N11" s="18">
        <v>198.03</v>
      </c>
      <c r="O11" s="14">
        <f t="shared" si="0"/>
        <v>1581.22</v>
      </c>
      <c r="P11" s="24">
        <f t="shared" si="1"/>
        <v>131.76833333333335</v>
      </c>
    </row>
    <row r="12" spans="1:16" x14ac:dyDescent="0.3">
      <c r="A12" s="6"/>
      <c r="B12" s="10" t="s">
        <v>22</v>
      </c>
      <c r="C12" s="45">
        <v>48.79</v>
      </c>
      <c r="D12" s="38">
        <v>44.38</v>
      </c>
      <c r="E12" s="45">
        <v>53.08</v>
      </c>
      <c r="F12" s="38">
        <v>35.590000000000003</v>
      </c>
      <c r="G12" s="45">
        <v>34.35</v>
      </c>
      <c r="H12" s="38">
        <v>38.15</v>
      </c>
      <c r="I12" s="45">
        <v>35.04</v>
      </c>
      <c r="J12" s="38">
        <v>35.369999999999997</v>
      </c>
      <c r="K12" s="14">
        <v>33.44</v>
      </c>
      <c r="L12" s="38">
        <v>43.69</v>
      </c>
      <c r="M12" s="45">
        <v>40.090000000000003</v>
      </c>
      <c r="N12" s="38">
        <v>53.98</v>
      </c>
      <c r="O12" s="14">
        <f t="shared" si="0"/>
        <v>495.95000000000005</v>
      </c>
      <c r="P12" s="24">
        <f t="shared" si="1"/>
        <v>41.329166666666673</v>
      </c>
    </row>
    <row r="13" spans="1:16" x14ac:dyDescent="0.3">
      <c r="A13" s="6"/>
      <c r="B13" s="10" t="s">
        <v>23</v>
      </c>
      <c r="C13" s="45">
        <v>0</v>
      </c>
      <c r="D13" s="38">
        <v>375.06</v>
      </c>
      <c r="E13" s="45">
        <v>0</v>
      </c>
      <c r="F13" s="38">
        <v>0</v>
      </c>
      <c r="G13" s="45">
        <v>376.68</v>
      </c>
      <c r="H13" s="38">
        <v>0</v>
      </c>
      <c r="I13" s="45">
        <v>0</v>
      </c>
      <c r="J13" s="38">
        <v>391.66</v>
      </c>
      <c r="K13" s="14"/>
      <c r="L13" s="18"/>
      <c r="M13" s="14"/>
      <c r="N13" s="18"/>
      <c r="O13" s="14">
        <f t="shared" si="0"/>
        <v>1143.4000000000001</v>
      </c>
      <c r="P13" s="24">
        <f t="shared" si="1"/>
        <v>95.283333333333346</v>
      </c>
    </row>
    <row r="14" spans="1:16" x14ac:dyDescent="0.3">
      <c r="A14" s="6"/>
      <c r="B14" s="10"/>
      <c r="C14" s="45"/>
      <c r="D14" s="38"/>
      <c r="E14" s="45"/>
      <c r="F14" s="38"/>
      <c r="G14" s="45"/>
      <c r="H14" s="38"/>
      <c r="I14" s="45"/>
      <c r="J14" s="38"/>
      <c r="K14" s="14"/>
      <c r="L14" s="18"/>
      <c r="M14" s="14"/>
      <c r="N14" s="18"/>
      <c r="O14" s="14"/>
      <c r="P14" s="24"/>
    </row>
    <row r="15" spans="1:16" x14ac:dyDescent="0.3">
      <c r="A15" s="6"/>
      <c r="B15" s="10" t="s">
        <v>225</v>
      </c>
      <c r="C15" s="45">
        <v>200</v>
      </c>
      <c r="D15" s="38">
        <v>200</v>
      </c>
      <c r="E15" s="45">
        <v>200</v>
      </c>
      <c r="F15" s="38">
        <v>200</v>
      </c>
      <c r="G15" s="45">
        <v>135</v>
      </c>
      <c r="H15" s="38">
        <v>135</v>
      </c>
      <c r="I15" s="45">
        <v>135</v>
      </c>
      <c r="J15" s="38">
        <v>135</v>
      </c>
      <c r="K15" s="14">
        <v>135</v>
      </c>
      <c r="L15" s="18">
        <v>135</v>
      </c>
      <c r="M15" s="14">
        <v>200</v>
      </c>
      <c r="N15" s="18">
        <v>200</v>
      </c>
      <c r="O15" s="14">
        <f t="shared" si="0"/>
        <v>2010</v>
      </c>
      <c r="P15" s="24">
        <f t="shared" si="1"/>
        <v>167.5</v>
      </c>
    </row>
    <row r="16" spans="1:16" ht="15" thickBot="1" x14ac:dyDescent="0.35">
      <c r="A16" s="6"/>
      <c r="B16" s="11" t="s">
        <v>53</v>
      </c>
      <c r="C16" s="46">
        <v>100</v>
      </c>
      <c r="D16" s="39">
        <v>100</v>
      </c>
      <c r="E16" s="46">
        <v>100</v>
      </c>
      <c r="F16" s="39">
        <v>100</v>
      </c>
      <c r="G16" s="46">
        <v>100</v>
      </c>
      <c r="H16" s="39">
        <v>100</v>
      </c>
      <c r="I16" s="46">
        <v>100</v>
      </c>
      <c r="J16" s="39">
        <v>100</v>
      </c>
      <c r="K16" s="15">
        <v>100</v>
      </c>
      <c r="L16" s="19">
        <v>100</v>
      </c>
      <c r="M16" s="15">
        <v>100</v>
      </c>
      <c r="N16" s="19">
        <v>100</v>
      </c>
      <c r="O16" s="15">
        <f t="shared" si="0"/>
        <v>1200</v>
      </c>
      <c r="P16" s="25">
        <f t="shared" si="1"/>
        <v>100</v>
      </c>
    </row>
    <row r="17" spans="1:16" s="122" customFormat="1" ht="15.55" thickTop="1" thickBot="1" x14ac:dyDescent="0.35">
      <c r="B17" s="123" t="s">
        <v>25</v>
      </c>
      <c r="C17" s="124">
        <f t="shared" ref="C17:O17" si="3">SUM(C9:C16)</f>
        <v>2988.2</v>
      </c>
      <c r="D17" s="125">
        <f t="shared" si="3"/>
        <v>964.39</v>
      </c>
      <c r="E17" s="124">
        <f t="shared" si="3"/>
        <v>535.42000000000007</v>
      </c>
      <c r="F17" s="125">
        <f t="shared" si="3"/>
        <v>463.58</v>
      </c>
      <c r="G17" s="124">
        <f t="shared" si="3"/>
        <v>2298.48</v>
      </c>
      <c r="H17" s="125">
        <f t="shared" si="3"/>
        <v>350.15</v>
      </c>
      <c r="I17" s="124">
        <f t="shared" si="3"/>
        <v>335.26</v>
      </c>
      <c r="J17" s="125">
        <f t="shared" si="3"/>
        <v>716.82</v>
      </c>
      <c r="K17" s="124">
        <f t="shared" si="3"/>
        <v>1886.8200000000002</v>
      </c>
      <c r="L17" s="125">
        <f t="shared" si="3"/>
        <v>371.57</v>
      </c>
      <c r="M17" s="124">
        <f t="shared" si="3"/>
        <v>497.95000000000005</v>
      </c>
      <c r="N17" s="125">
        <f t="shared" si="3"/>
        <v>552.01</v>
      </c>
      <c r="O17" s="124">
        <f t="shared" si="3"/>
        <v>11960.65</v>
      </c>
      <c r="P17" s="131">
        <f>O17/12</f>
        <v>996.7208333333333</v>
      </c>
    </row>
    <row r="18" spans="1:16" ht="15.55" thickTop="1" thickBot="1" x14ac:dyDescent="0.35">
      <c r="B18" s="127" t="s">
        <v>26</v>
      </c>
      <c r="C18" s="128">
        <f t="shared" ref="C18:N18" si="4">C8-C17</f>
        <v>166.80000000000018</v>
      </c>
      <c r="D18" s="129">
        <f t="shared" si="4"/>
        <v>2190.61</v>
      </c>
      <c r="E18" s="128">
        <f t="shared" si="4"/>
        <v>2619.58</v>
      </c>
      <c r="F18" s="129">
        <f t="shared" si="4"/>
        <v>2691.42</v>
      </c>
      <c r="G18" s="128">
        <f t="shared" si="4"/>
        <v>856.52</v>
      </c>
      <c r="H18" s="129">
        <f t="shared" si="4"/>
        <v>2804.85</v>
      </c>
      <c r="I18" s="128">
        <f t="shared" si="4"/>
        <v>2819.74</v>
      </c>
      <c r="J18" s="129">
        <f t="shared" si="4"/>
        <v>2438.1799999999998</v>
      </c>
      <c r="K18" s="128">
        <f t="shared" si="4"/>
        <v>1268.1799999999998</v>
      </c>
      <c r="L18" s="129">
        <f t="shared" si="4"/>
        <v>2783.43</v>
      </c>
      <c r="M18" s="128">
        <f t="shared" si="4"/>
        <v>2657.05</v>
      </c>
      <c r="N18" s="129">
        <f t="shared" si="4"/>
        <v>2602.9899999999998</v>
      </c>
      <c r="O18" s="26">
        <f>SUM(C18:N18)</f>
        <v>25899.35</v>
      </c>
      <c r="P18" s="130">
        <f>O18/12</f>
        <v>2158.2791666666667</v>
      </c>
    </row>
    <row r="19" spans="1:16" x14ac:dyDescent="0.3">
      <c r="P19" t="s">
        <v>229</v>
      </c>
    </row>
    <row r="20" spans="1:16" x14ac:dyDescent="0.3">
      <c r="B20" t="s">
        <v>230</v>
      </c>
      <c r="P20" t="s">
        <v>228</v>
      </c>
    </row>
    <row r="21" spans="1:16" x14ac:dyDescent="0.3">
      <c r="A21" s="6"/>
    </row>
    <row r="22" spans="1:16" x14ac:dyDescent="0.3">
      <c r="B22" s="42" t="s">
        <v>225</v>
      </c>
      <c r="C22" s="43" t="s">
        <v>226</v>
      </c>
    </row>
    <row r="23" spans="1:16" x14ac:dyDescent="0.3">
      <c r="B23" s="42" t="s">
        <v>24</v>
      </c>
      <c r="C23" s="43" t="s">
        <v>227</v>
      </c>
      <c r="D23" s="43"/>
      <c r="E23" s="43"/>
      <c r="F23" s="43"/>
      <c r="G23" s="43"/>
      <c r="H23" s="43"/>
      <c r="I23" s="43"/>
      <c r="J23" s="43"/>
    </row>
    <row r="24" spans="1:16" x14ac:dyDescent="0.3">
      <c r="A24" s="6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/>
  </sheetViews>
  <sheetFormatPr defaultRowHeight="14.4" x14ac:dyDescent="0.3"/>
  <cols>
    <col min="1" max="1" width="12.59765625" customWidth="1"/>
    <col min="2" max="2" width="18.09765625" customWidth="1"/>
    <col min="3" max="14" width="10.59765625" bestFit="1" customWidth="1"/>
    <col min="15" max="15" width="11.59765625" bestFit="1" customWidth="1"/>
    <col min="16" max="16" width="11" bestFit="1" customWidth="1"/>
  </cols>
  <sheetData>
    <row r="1" spans="1:17" ht="15.7" thickBot="1" x14ac:dyDescent="0.3">
      <c r="A1" s="40">
        <v>2014</v>
      </c>
      <c r="B1" s="40"/>
      <c r="P1" s="1"/>
    </row>
    <row r="2" spans="1:17" ht="15.7" thickBot="1" x14ac:dyDescent="0.3">
      <c r="A2" s="6"/>
      <c r="B2" s="6"/>
      <c r="C2" s="12" t="s">
        <v>0</v>
      </c>
      <c r="D2" s="16" t="s">
        <v>1</v>
      </c>
      <c r="E2" s="12" t="s">
        <v>2</v>
      </c>
      <c r="F2" s="16" t="s">
        <v>3</v>
      </c>
      <c r="G2" s="12" t="s">
        <v>4</v>
      </c>
      <c r="H2" s="16" t="s">
        <v>5</v>
      </c>
      <c r="I2" s="12" t="s">
        <v>6</v>
      </c>
      <c r="J2" s="16" t="s">
        <v>7</v>
      </c>
      <c r="K2" s="12" t="s">
        <v>8</v>
      </c>
      <c r="L2" s="16" t="s">
        <v>9</v>
      </c>
      <c r="M2" s="12" t="s">
        <v>10</v>
      </c>
      <c r="N2" s="16" t="s">
        <v>11</v>
      </c>
      <c r="O2" s="12" t="s">
        <v>12</v>
      </c>
      <c r="P2" s="20" t="s">
        <v>13</v>
      </c>
    </row>
    <row r="3" spans="1:17" ht="15.7" thickBot="1" x14ac:dyDescent="0.3">
      <c r="A3" s="12" t="s">
        <v>14</v>
      </c>
      <c r="B3" s="9" t="s">
        <v>15</v>
      </c>
      <c r="C3" s="44">
        <v>765</v>
      </c>
      <c r="D3" s="37">
        <v>765</v>
      </c>
      <c r="E3" s="44">
        <v>765</v>
      </c>
      <c r="F3" s="37">
        <v>765</v>
      </c>
      <c r="G3" s="44">
        <v>765</v>
      </c>
      <c r="H3" s="37">
        <v>765</v>
      </c>
      <c r="I3" s="44">
        <v>765</v>
      </c>
      <c r="J3" s="37">
        <v>765</v>
      </c>
      <c r="K3" s="13">
        <v>765</v>
      </c>
      <c r="L3" s="17">
        <v>765</v>
      </c>
      <c r="M3" s="13">
        <v>765</v>
      </c>
      <c r="N3" s="17">
        <v>765</v>
      </c>
      <c r="O3" s="13">
        <f t="shared" ref="O3:O13" si="0">SUM(C3:N3)</f>
        <v>9180</v>
      </c>
      <c r="P3" s="21">
        <f t="shared" ref="P3:P13" si="1">SUM(C3:N3)/12</f>
        <v>765</v>
      </c>
    </row>
    <row r="4" spans="1:17" ht="15" x14ac:dyDescent="0.25">
      <c r="A4" s="6"/>
      <c r="B4" s="10" t="s">
        <v>16</v>
      </c>
      <c r="C4" s="45">
        <v>775</v>
      </c>
      <c r="D4" s="38">
        <v>775</v>
      </c>
      <c r="E4" s="45">
        <v>775</v>
      </c>
      <c r="F4" s="38">
        <v>775</v>
      </c>
      <c r="G4" s="45">
        <v>775</v>
      </c>
      <c r="H4" s="38">
        <v>775</v>
      </c>
      <c r="I4" s="45">
        <v>775</v>
      </c>
      <c r="J4" s="38">
        <v>775</v>
      </c>
      <c r="K4" s="14">
        <v>775</v>
      </c>
      <c r="L4" s="18">
        <v>775</v>
      </c>
      <c r="M4" s="14">
        <v>775</v>
      </c>
      <c r="N4" s="18">
        <v>775</v>
      </c>
      <c r="O4" s="14">
        <f t="shared" si="0"/>
        <v>9300</v>
      </c>
      <c r="P4" s="22">
        <f t="shared" si="1"/>
        <v>775</v>
      </c>
    </row>
    <row r="5" spans="1:17" ht="15" x14ac:dyDescent="0.25">
      <c r="A5" s="6"/>
      <c r="B5" s="10" t="s">
        <v>17</v>
      </c>
      <c r="C5" s="45">
        <v>750</v>
      </c>
      <c r="D5" s="38">
        <v>750</v>
      </c>
      <c r="E5" s="45">
        <v>750</v>
      </c>
      <c r="F5" s="38">
        <v>750</v>
      </c>
      <c r="G5" s="45">
        <v>750</v>
      </c>
      <c r="H5" s="38">
        <v>750</v>
      </c>
      <c r="I5" s="45">
        <v>750</v>
      </c>
      <c r="J5" s="38">
        <v>750</v>
      </c>
      <c r="K5" s="14">
        <v>750</v>
      </c>
      <c r="L5" s="18">
        <v>750</v>
      </c>
      <c r="M5" s="14">
        <v>750</v>
      </c>
      <c r="N5" s="18">
        <v>750</v>
      </c>
      <c r="O5" s="14">
        <f t="shared" si="0"/>
        <v>9000</v>
      </c>
      <c r="P5" s="22">
        <f t="shared" si="1"/>
        <v>750</v>
      </c>
    </row>
    <row r="6" spans="1:17" ht="15" x14ac:dyDescent="0.25">
      <c r="A6" s="6"/>
      <c r="B6" s="10" t="s">
        <v>18</v>
      </c>
      <c r="C6" s="45">
        <v>765</v>
      </c>
      <c r="D6" s="38">
        <v>765</v>
      </c>
      <c r="E6" s="45">
        <v>765</v>
      </c>
      <c r="F6" s="38">
        <v>765</v>
      </c>
      <c r="G6" s="45">
        <v>765</v>
      </c>
      <c r="H6" s="38">
        <v>765</v>
      </c>
      <c r="I6" s="45">
        <v>765</v>
      </c>
      <c r="J6" s="38">
        <v>765</v>
      </c>
      <c r="K6" s="14">
        <v>765</v>
      </c>
      <c r="L6" s="18">
        <v>765</v>
      </c>
      <c r="M6" s="14">
        <v>765</v>
      </c>
      <c r="N6" s="18">
        <v>765</v>
      </c>
      <c r="O6" s="14">
        <f t="shared" si="0"/>
        <v>9180</v>
      </c>
      <c r="P6" s="22">
        <f t="shared" si="1"/>
        <v>765</v>
      </c>
    </row>
    <row r="7" spans="1:17" ht="15" thickBot="1" x14ac:dyDescent="0.35">
      <c r="A7" s="6"/>
      <c r="B7" s="11" t="s">
        <v>52</v>
      </c>
      <c r="C7" s="15">
        <v>100</v>
      </c>
      <c r="D7" s="19">
        <v>100</v>
      </c>
      <c r="E7" s="15">
        <v>100</v>
      </c>
      <c r="F7" s="19">
        <v>100</v>
      </c>
      <c r="G7" s="15">
        <v>100</v>
      </c>
      <c r="H7" s="19">
        <v>100</v>
      </c>
      <c r="I7" s="15">
        <v>100</v>
      </c>
      <c r="J7" s="19">
        <v>100</v>
      </c>
      <c r="K7" s="15">
        <v>100</v>
      </c>
      <c r="L7" s="19">
        <v>100</v>
      </c>
      <c r="M7" s="15">
        <v>100</v>
      </c>
      <c r="N7" s="19">
        <v>100</v>
      </c>
      <c r="O7" s="15">
        <f t="shared" si="0"/>
        <v>1200</v>
      </c>
      <c r="P7" s="23">
        <f t="shared" si="1"/>
        <v>100</v>
      </c>
    </row>
    <row r="8" spans="1:17" s="122" customFormat="1" ht="15.55" thickTop="1" thickBot="1" x14ac:dyDescent="0.35">
      <c r="B8" s="123" t="s">
        <v>19</v>
      </c>
      <c r="C8" s="124">
        <f>SUM(C3:C7)</f>
        <v>3155</v>
      </c>
      <c r="D8" s="125">
        <f t="shared" ref="D8:N8" si="2">SUM(D3:D7)</f>
        <v>3155</v>
      </c>
      <c r="E8" s="124">
        <f t="shared" si="2"/>
        <v>3155</v>
      </c>
      <c r="F8" s="125">
        <f t="shared" si="2"/>
        <v>3155</v>
      </c>
      <c r="G8" s="124">
        <f t="shared" si="2"/>
        <v>3155</v>
      </c>
      <c r="H8" s="125">
        <f t="shared" si="2"/>
        <v>3155</v>
      </c>
      <c r="I8" s="124">
        <f t="shared" si="2"/>
        <v>3155</v>
      </c>
      <c r="J8" s="125">
        <f t="shared" si="2"/>
        <v>3155</v>
      </c>
      <c r="K8" s="124">
        <f t="shared" si="2"/>
        <v>3155</v>
      </c>
      <c r="L8" s="125">
        <f t="shared" si="2"/>
        <v>3155</v>
      </c>
      <c r="M8" s="124">
        <f t="shared" si="2"/>
        <v>3155</v>
      </c>
      <c r="N8" s="125">
        <f t="shared" si="2"/>
        <v>3155</v>
      </c>
      <c r="O8" s="124">
        <f t="shared" si="0"/>
        <v>37860</v>
      </c>
      <c r="P8" s="126">
        <f t="shared" si="1"/>
        <v>3155</v>
      </c>
    </row>
    <row r="9" spans="1:17" ht="15.55" thickTop="1" thickBot="1" x14ac:dyDescent="0.35">
      <c r="A9" s="117" t="s">
        <v>20</v>
      </c>
      <c r="B9" s="118" t="s">
        <v>224</v>
      </c>
      <c r="C9" s="119"/>
      <c r="D9" s="120"/>
      <c r="E9" s="119"/>
      <c r="F9" s="120"/>
      <c r="G9" s="119">
        <v>1850.24</v>
      </c>
      <c r="H9" s="120"/>
      <c r="I9" s="119"/>
      <c r="J9" s="120"/>
      <c r="K9" s="119"/>
      <c r="L9" s="120">
        <v>1850.25</v>
      </c>
      <c r="M9" s="119"/>
      <c r="N9" s="120"/>
      <c r="O9" s="119">
        <f t="shared" si="0"/>
        <v>3700.49</v>
      </c>
      <c r="P9" s="121">
        <f t="shared" si="1"/>
        <v>308.37416666666667</v>
      </c>
    </row>
    <row r="10" spans="1:17" x14ac:dyDescent="0.3">
      <c r="A10" s="6"/>
      <c r="B10" s="10" t="s">
        <v>223</v>
      </c>
      <c r="C10" s="14">
        <v>2763</v>
      </c>
      <c r="D10" s="18">
        <v>0</v>
      </c>
      <c r="E10" s="14">
        <v>0</v>
      </c>
      <c r="F10" s="18">
        <v>0</v>
      </c>
      <c r="G10" s="14">
        <v>0</v>
      </c>
      <c r="H10" s="18">
        <v>0</v>
      </c>
      <c r="I10" s="14">
        <v>0</v>
      </c>
      <c r="J10" s="18">
        <v>0</v>
      </c>
      <c r="K10" s="14">
        <v>0</v>
      </c>
      <c r="L10" s="18">
        <v>0</v>
      </c>
      <c r="M10" s="14">
        <v>0</v>
      </c>
      <c r="N10" s="18">
        <v>0</v>
      </c>
      <c r="O10" s="14">
        <f t="shared" si="0"/>
        <v>2763</v>
      </c>
      <c r="P10" s="24">
        <f t="shared" si="1"/>
        <v>230.25</v>
      </c>
    </row>
    <row r="11" spans="1:17" ht="15" x14ac:dyDescent="0.25">
      <c r="A11" s="6"/>
      <c r="B11" s="10" t="s">
        <v>21</v>
      </c>
      <c r="C11" s="14">
        <v>292.83999999999997</v>
      </c>
      <c r="D11" s="18">
        <v>274.77999999999997</v>
      </c>
      <c r="E11" s="14">
        <v>324.17</v>
      </c>
      <c r="F11" s="18">
        <v>163.99</v>
      </c>
      <c r="G11" s="14">
        <v>108.72</v>
      </c>
      <c r="H11" s="18">
        <v>84.08</v>
      </c>
      <c r="I11" s="14">
        <v>78.010000000000005</v>
      </c>
      <c r="J11" s="18">
        <v>67.88</v>
      </c>
      <c r="K11" s="14">
        <v>90.41</v>
      </c>
      <c r="L11" s="18">
        <v>92.88</v>
      </c>
      <c r="M11" s="14">
        <v>157.86000000000001</v>
      </c>
      <c r="N11" s="18">
        <v>198.03</v>
      </c>
      <c r="O11" s="14">
        <f t="shared" si="0"/>
        <v>1933.6499999999999</v>
      </c>
      <c r="P11" s="24">
        <f t="shared" si="1"/>
        <v>161.13749999999999</v>
      </c>
    </row>
    <row r="12" spans="1:17" ht="15" x14ac:dyDescent="0.25">
      <c r="A12" s="6"/>
      <c r="B12" s="10" t="s">
        <v>22</v>
      </c>
      <c r="C12" s="45">
        <v>43.84</v>
      </c>
      <c r="D12" s="38">
        <v>58.54</v>
      </c>
      <c r="E12" s="45">
        <v>49.88</v>
      </c>
      <c r="F12" s="38">
        <v>44.7</v>
      </c>
      <c r="G12" s="45">
        <v>33.840000000000003</v>
      </c>
      <c r="H12" s="38">
        <v>33.82</v>
      </c>
      <c r="I12" s="45">
        <v>37.58</v>
      </c>
      <c r="J12" s="38">
        <v>35.76</v>
      </c>
      <c r="K12" s="45">
        <v>34.6</v>
      </c>
      <c r="L12" s="38">
        <v>43.69</v>
      </c>
      <c r="M12" s="45">
        <v>40.090000000000003</v>
      </c>
      <c r="N12" s="38">
        <v>53.98</v>
      </c>
      <c r="O12" s="45">
        <f t="shared" si="0"/>
        <v>510.32000000000005</v>
      </c>
      <c r="P12" s="47">
        <f t="shared" si="1"/>
        <v>42.526666666666671</v>
      </c>
      <c r="Q12" s="48"/>
    </row>
    <row r="13" spans="1:17" x14ac:dyDescent="0.3">
      <c r="A13" s="6"/>
      <c r="B13" s="10" t="s">
        <v>23</v>
      </c>
      <c r="C13" s="45">
        <v>0</v>
      </c>
      <c r="D13" s="38">
        <v>355.75</v>
      </c>
      <c r="E13" s="45">
        <v>0</v>
      </c>
      <c r="F13" s="38">
        <v>0</v>
      </c>
      <c r="G13" s="45">
        <v>345.09</v>
      </c>
      <c r="H13" s="38">
        <v>0</v>
      </c>
      <c r="I13" s="45">
        <v>0</v>
      </c>
      <c r="J13" s="38">
        <v>370.87</v>
      </c>
      <c r="K13" s="45">
        <v>0</v>
      </c>
      <c r="L13" s="38">
        <v>0</v>
      </c>
      <c r="M13" s="45">
        <v>371.06</v>
      </c>
      <c r="N13" s="38">
        <v>0</v>
      </c>
      <c r="O13" s="45">
        <f t="shared" si="0"/>
        <v>1442.77</v>
      </c>
      <c r="P13" s="47">
        <f t="shared" si="1"/>
        <v>120.23083333333334</v>
      </c>
      <c r="Q13" s="48"/>
    </row>
    <row r="14" spans="1:17" x14ac:dyDescent="0.3">
      <c r="A14" s="6"/>
      <c r="B14" s="10"/>
      <c r="C14" s="45"/>
      <c r="D14" s="38"/>
      <c r="E14" s="45"/>
      <c r="F14" s="38"/>
      <c r="G14" s="45"/>
      <c r="H14" s="38"/>
      <c r="I14" s="45"/>
      <c r="J14" s="38"/>
      <c r="K14" s="14"/>
      <c r="L14" s="18"/>
      <c r="M14" s="14"/>
      <c r="N14" s="18"/>
      <c r="O14" s="14"/>
      <c r="P14" s="24"/>
    </row>
    <row r="15" spans="1:17" x14ac:dyDescent="0.3">
      <c r="A15" s="6"/>
      <c r="B15" s="10" t="s">
        <v>225</v>
      </c>
      <c r="C15" s="45">
        <v>200</v>
      </c>
      <c r="D15" s="38">
        <v>200</v>
      </c>
      <c r="E15" s="45">
        <v>200</v>
      </c>
      <c r="F15" s="38">
        <v>200</v>
      </c>
      <c r="G15" s="45">
        <v>135</v>
      </c>
      <c r="H15" s="38">
        <v>135</v>
      </c>
      <c r="I15" s="45">
        <v>135</v>
      </c>
      <c r="J15" s="38">
        <v>135</v>
      </c>
      <c r="K15" s="14">
        <v>135</v>
      </c>
      <c r="L15" s="18">
        <v>135</v>
      </c>
      <c r="M15" s="14">
        <v>200</v>
      </c>
      <c r="N15" s="18">
        <v>200</v>
      </c>
      <c r="O15" s="14">
        <f t="shared" ref="O15:O16" si="3">SUM(C15:N15)</f>
        <v>2010</v>
      </c>
      <c r="P15" s="24">
        <f t="shared" ref="P15:P16" si="4">SUM(C15:N15)/12</f>
        <v>167.5</v>
      </c>
    </row>
    <row r="16" spans="1:17" ht="15" thickBot="1" x14ac:dyDescent="0.35">
      <c r="A16" s="6"/>
      <c r="B16" s="11" t="s">
        <v>53</v>
      </c>
      <c r="C16" s="46">
        <v>100</v>
      </c>
      <c r="D16" s="39">
        <v>100</v>
      </c>
      <c r="E16" s="46">
        <v>100</v>
      </c>
      <c r="F16" s="39">
        <v>100</v>
      </c>
      <c r="G16" s="46">
        <v>100</v>
      </c>
      <c r="H16" s="39">
        <v>100</v>
      </c>
      <c r="I16" s="46">
        <v>100</v>
      </c>
      <c r="J16" s="39">
        <v>100</v>
      </c>
      <c r="K16" s="15"/>
      <c r="L16" s="19"/>
      <c r="M16" s="15"/>
      <c r="N16" s="19"/>
      <c r="O16" s="15">
        <f t="shared" si="3"/>
        <v>800</v>
      </c>
      <c r="P16" s="25">
        <f t="shared" si="4"/>
        <v>66.666666666666671</v>
      </c>
    </row>
    <row r="17" spans="2:16" s="122" customFormat="1" ht="15.55" thickTop="1" thickBot="1" x14ac:dyDescent="0.35">
      <c r="B17" s="123" t="s">
        <v>25</v>
      </c>
      <c r="C17" s="124">
        <f t="shared" ref="C17:O17" si="5">SUM(C9:C16)</f>
        <v>3399.6800000000003</v>
      </c>
      <c r="D17" s="125">
        <f t="shared" si="5"/>
        <v>989.06999999999994</v>
      </c>
      <c r="E17" s="124">
        <f t="shared" si="5"/>
        <v>674.05</v>
      </c>
      <c r="F17" s="125">
        <f t="shared" si="5"/>
        <v>508.69</v>
      </c>
      <c r="G17" s="124">
        <f t="shared" si="5"/>
        <v>2572.89</v>
      </c>
      <c r="H17" s="125">
        <f t="shared" si="5"/>
        <v>352.9</v>
      </c>
      <c r="I17" s="124">
        <f t="shared" si="5"/>
        <v>350.59000000000003</v>
      </c>
      <c r="J17" s="125">
        <f t="shared" si="5"/>
        <v>709.51</v>
      </c>
      <c r="K17" s="124">
        <f t="shared" si="5"/>
        <v>260.01</v>
      </c>
      <c r="L17" s="125">
        <f t="shared" si="5"/>
        <v>2121.8200000000002</v>
      </c>
      <c r="M17" s="124">
        <f t="shared" si="5"/>
        <v>769.01</v>
      </c>
      <c r="N17" s="125">
        <f t="shared" si="5"/>
        <v>452.01</v>
      </c>
      <c r="O17" s="124">
        <f t="shared" si="5"/>
        <v>13160.23</v>
      </c>
      <c r="P17" s="131">
        <f>O17/12</f>
        <v>1096.6858333333332</v>
      </c>
    </row>
    <row r="18" spans="2:16" ht="15.55" thickTop="1" thickBot="1" x14ac:dyDescent="0.35">
      <c r="B18" s="127" t="s">
        <v>26</v>
      </c>
      <c r="C18" s="128">
        <f t="shared" ref="C18:N18" si="6">C8-C17</f>
        <v>-244.68000000000029</v>
      </c>
      <c r="D18" s="129">
        <f t="shared" si="6"/>
        <v>2165.9300000000003</v>
      </c>
      <c r="E18" s="128">
        <f t="shared" si="6"/>
        <v>2480.9499999999998</v>
      </c>
      <c r="F18" s="129">
        <f t="shared" si="6"/>
        <v>2646.31</v>
      </c>
      <c r="G18" s="128">
        <f t="shared" si="6"/>
        <v>582.11000000000013</v>
      </c>
      <c r="H18" s="129">
        <f t="shared" si="6"/>
        <v>2802.1</v>
      </c>
      <c r="I18" s="128">
        <f t="shared" si="6"/>
        <v>2804.41</v>
      </c>
      <c r="J18" s="129">
        <f t="shared" si="6"/>
        <v>2445.4899999999998</v>
      </c>
      <c r="K18" s="128">
        <f t="shared" si="6"/>
        <v>2894.99</v>
      </c>
      <c r="L18" s="129">
        <f t="shared" si="6"/>
        <v>1033.1799999999998</v>
      </c>
      <c r="M18" s="128">
        <f t="shared" si="6"/>
        <v>2385.9899999999998</v>
      </c>
      <c r="N18" s="129">
        <f t="shared" si="6"/>
        <v>2702.99</v>
      </c>
      <c r="O18" s="26">
        <f>SUM(C18:N18)</f>
        <v>24699.769999999997</v>
      </c>
      <c r="P18" s="130">
        <f>O18/12</f>
        <v>2058.3141666666666</v>
      </c>
    </row>
    <row r="19" spans="2:16" x14ac:dyDescent="0.3">
      <c r="P19" t="s">
        <v>229</v>
      </c>
    </row>
    <row r="20" spans="2:16" ht="15" x14ac:dyDescent="0.25">
      <c r="B20" t="s">
        <v>230</v>
      </c>
      <c r="P20" t="s">
        <v>228</v>
      </c>
    </row>
    <row r="22" spans="2:16" x14ac:dyDescent="0.3">
      <c r="B22" s="42" t="s">
        <v>225</v>
      </c>
      <c r="C22" s="43" t="s">
        <v>226</v>
      </c>
    </row>
    <row r="23" spans="2:16" x14ac:dyDescent="0.3">
      <c r="B23" s="42" t="s">
        <v>24</v>
      </c>
      <c r="C23" s="43" t="s">
        <v>227</v>
      </c>
      <c r="D23" s="43"/>
      <c r="E23" s="43"/>
      <c r="F23" s="43"/>
      <c r="G23" s="43"/>
      <c r="H23" s="43"/>
      <c r="I23" s="43"/>
      <c r="J23" s="43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6" sqref="B6"/>
    </sheetView>
  </sheetViews>
  <sheetFormatPr defaultRowHeight="14.4" x14ac:dyDescent="0.3"/>
  <cols>
    <col min="1" max="1" width="9.09765625" style="1"/>
    <col min="2" max="2" width="29" bestFit="1" customWidth="1"/>
    <col min="3" max="3" width="13.69921875" customWidth="1"/>
    <col min="4" max="4" width="14.69921875" customWidth="1"/>
    <col min="5" max="6" width="16.59765625" customWidth="1"/>
    <col min="7" max="7" width="19.3984375" customWidth="1"/>
    <col min="8" max="8" width="18.09765625" customWidth="1"/>
  </cols>
  <sheetData>
    <row r="1" spans="1:8" x14ac:dyDescent="0.25">
      <c r="C1" s="7" t="s">
        <v>27</v>
      </c>
      <c r="D1" s="7" t="s">
        <v>28</v>
      </c>
      <c r="E1" s="7" t="s">
        <v>54</v>
      </c>
      <c r="F1" s="7" t="s">
        <v>29</v>
      </c>
      <c r="G1" s="7" t="s">
        <v>30</v>
      </c>
      <c r="H1" s="7" t="s">
        <v>31</v>
      </c>
    </row>
    <row r="2" spans="1:8" x14ac:dyDescent="0.25">
      <c r="A2" s="28" t="s">
        <v>32</v>
      </c>
      <c r="B2" s="29" t="s">
        <v>33</v>
      </c>
      <c r="C2" s="27" t="s">
        <v>34</v>
      </c>
      <c r="D2" s="27" t="s">
        <v>35</v>
      </c>
      <c r="E2" s="27" t="s">
        <v>55</v>
      </c>
      <c r="F2" s="27" t="s">
        <v>36</v>
      </c>
      <c r="G2" s="27" t="s">
        <v>37</v>
      </c>
      <c r="H2" s="27" t="s">
        <v>38</v>
      </c>
    </row>
    <row r="3" spans="1:8" x14ac:dyDescent="0.25">
      <c r="A3" s="5">
        <v>1</v>
      </c>
      <c r="B3" s="4" t="s">
        <v>221</v>
      </c>
      <c r="C3" s="49">
        <v>41791</v>
      </c>
      <c r="D3" s="49"/>
      <c r="E3" s="50" t="s">
        <v>55</v>
      </c>
      <c r="F3" s="51">
        <v>765</v>
      </c>
      <c r="G3" s="51">
        <v>765</v>
      </c>
      <c r="H3" s="50">
        <v>2</v>
      </c>
    </row>
    <row r="4" spans="1:8" x14ac:dyDescent="0.25">
      <c r="A4" s="5">
        <v>2</v>
      </c>
      <c r="B4" s="4" t="s">
        <v>222</v>
      </c>
      <c r="C4" s="49">
        <v>42125</v>
      </c>
      <c r="D4" s="49">
        <v>42490</v>
      </c>
      <c r="E4" s="50" t="s">
        <v>28</v>
      </c>
      <c r="F4" s="51">
        <v>775</v>
      </c>
      <c r="G4" s="51">
        <v>760</v>
      </c>
      <c r="H4" s="50">
        <v>2</v>
      </c>
    </row>
    <row r="5" spans="1:8" x14ac:dyDescent="0.25">
      <c r="A5" s="5">
        <v>3</v>
      </c>
      <c r="B5" s="4" t="s">
        <v>221</v>
      </c>
      <c r="C5" s="50">
        <v>2010</v>
      </c>
      <c r="D5" s="50"/>
      <c r="E5" s="50" t="s">
        <v>55</v>
      </c>
      <c r="F5" s="51">
        <v>750</v>
      </c>
      <c r="G5" s="51">
        <v>0</v>
      </c>
      <c r="H5" s="50">
        <v>2</v>
      </c>
    </row>
    <row r="6" spans="1:8" x14ac:dyDescent="0.25">
      <c r="A6" s="5">
        <v>4</v>
      </c>
      <c r="B6" s="4" t="s">
        <v>221</v>
      </c>
      <c r="C6" s="50">
        <v>2010</v>
      </c>
      <c r="D6" s="50"/>
      <c r="E6" s="50" t="s">
        <v>55</v>
      </c>
      <c r="F6" s="51">
        <v>765</v>
      </c>
      <c r="G6" s="51">
        <v>0</v>
      </c>
      <c r="H6" s="50">
        <v>3</v>
      </c>
    </row>
    <row r="8" spans="1:8" x14ac:dyDescent="0.25">
      <c r="A8" s="52" t="s">
        <v>56</v>
      </c>
      <c r="B8" s="43" t="s">
        <v>57</v>
      </c>
    </row>
    <row r="9" spans="1:8" x14ac:dyDescent="0.25">
      <c r="B9" s="43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8" sqref="D8"/>
    </sheetView>
  </sheetViews>
  <sheetFormatPr defaultRowHeight="14.4" x14ac:dyDescent="0.3"/>
  <cols>
    <col min="1" max="1" width="13" style="1" customWidth="1"/>
    <col min="2" max="2" width="45.8984375" customWidth="1"/>
    <col min="3" max="3" width="15" style="2" customWidth="1"/>
    <col min="4" max="4" width="13.09765625" bestFit="1" customWidth="1"/>
  </cols>
  <sheetData>
    <row r="1" spans="1:4" ht="15.7" thickBot="1" x14ac:dyDescent="0.3">
      <c r="A1" s="8" t="s">
        <v>39</v>
      </c>
      <c r="B1" s="30" t="s">
        <v>59</v>
      </c>
      <c r="C1" s="31" t="s">
        <v>40</v>
      </c>
    </row>
    <row r="2" spans="1:4" ht="15" x14ac:dyDescent="0.25">
      <c r="A2" s="32" t="s">
        <v>41</v>
      </c>
      <c r="B2" s="34" t="s">
        <v>42</v>
      </c>
      <c r="C2" s="55">
        <v>8065</v>
      </c>
    </row>
    <row r="3" spans="1:4" ht="15" x14ac:dyDescent="0.25">
      <c r="A3" s="33" t="s">
        <v>43</v>
      </c>
      <c r="B3" s="35" t="s">
        <v>44</v>
      </c>
      <c r="C3" s="47">
        <v>1940</v>
      </c>
    </row>
    <row r="4" spans="1:4" ht="15" x14ac:dyDescent="0.25">
      <c r="A4" s="53" t="s">
        <v>43</v>
      </c>
      <c r="B4" s="35" t="s">
        <v>45</v>
      </c>
      <c r="C4" s="47">
        <v>13500</v>
      </c>
    </row>
    <row r="5" spans="1:4" ht="15" x14ac:dyDescent="0.25">
      <c r="A5" s="53" t="s">
        <v>41</v>
      </c>
      <c r="B5" s="35" t="s">
        <v>46</v>
      </c>
      <c r="C5" s="47">
        <v>8200</v>
      </c>
    </row>
    <row r="6" spans="1:4" ht="15" x14ac:dyDescent="0.25">
      <c r="A6" s="53" t="s">
        <v>43</v>
      </c>
      <c r="B6" s="35" t="s">
        <v>47</v>
      </c>
      <c r="C6" s="47">
        <v>520</v>
      </c>
    </row>
    <row r="7" spans="1:4" ht="15" x14ac:dyDescent="0.25">
      <c r="A7" s="53" t="s">
        <v>48</v>
      </c>
      <c r="B7" s="35" t="s">
        <v>49</v>
      </c>
      <c r="C7" s="47">
        <v>0</v>
      </c>
      <c r="D7" t="s">
        <v>61</v>
      </c>
    </row>
    <row r="8" spans="1:4" ht="15.7" thickBot="1" x14ac:dyDescent="0.3">
      <c r="A8" s="54" t="s">
        <v>41</v>
      </c>
      <c r="B8" s="36" t="s">
        <v>50</v>
      </c>
      <c r="C8" s="56">
        <v>680</v>
      </c>
    </row>
    <row r="9" spans="1:4" ht="15" x14ac:dyDescent="0.25">
      <c r="A9" s="3"/>
    </row>
    <row r="10" spans="1:4" ht="15" x14ac:dyDescent="0.25">
      <c r="A10" s="3"/>
      <c r="B10" s="41" t="s">
        <v>51</v>
      </c>
    </row>
    <row r="11" spans="1:4" ht="15" x14ac:dyDescent="0.25">
      <c r="A11" s="3"/>
    </row>
    <row r="12" spans="1:4" ht="15" x14ac:dyDescent="0.25">
      <c r="A12" s="3"/>
    </row>
    <row r="13" spans="1:4" ht="15" x14ac:dyDescent="0.25">
      <c r="A13" s="3"/>
    </row>
    <row r="14" spans="1:4" ht="15" x14ac:dyDescent="0.25">
      <c r="A14" s="3"/>
    </row>
    <row r="15" spans="1:4" ht="15" x14ac:dyDescent="0.25">
      <c r="A15" s="3"/>
    </row>
    <row r="16" spans="1:4" ht="15" x14ac:dyDescent="0.25">
      <c r="A16" s="3"/>
    </row>
    <row r="17" spans="1:1" ht="15" x14ac:dyDescent="0.25">
      <c r="A17" s="3"/>
    </row>
    <row r="18" spans="1:1" ht="15" x14ac:dyDescent="0.25">
      <c r="A18" s="3"/>
    </row>
    <row r="19" spans="1:1" ht="15" x14ac:dyDescent="0.25">
      <c r="A19" s="3"/>
    </row>
    <row r="20" spans="1:1" ht="15" x14ac:dyDescent="0.25">
      <c r="A20" s="3"/>
    </row>
    <row r="21" spans="1:1" ht="15" x14ac:dyDescent="0.25">
      <c r="A21" s="3"/>
    </row>
    <row r="22" spans="1:1" ht="15" x14ac:dyDescent="0.25">
      <c r="A22" s="3"/>
    </row>
    <row r="23" spans="1:1" ht="15" x14ac:dyDescent="0.25">
      <c r="A23" s="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/>
  </sheetViews>
  <sheetFormatPr defaultRowHeight="12.7" x14ac:dyDescent="0.25"/>
  <cols>
    <col min="1" max="1" width="22.5" style="58" bestFit="1" customWidth="1"/>
    <col min="2" max="2" width="8.796875" style="59"/>
    <col min="3" max="3" width="8.796875" style="60"/>
    <col min="4" max="4" width="9.59765625" style="61" customWidth="1"/>
    <col min="5" max="5" width="8.796875" style="62"/>
    <col min="6" max="6" width="10.69921875" style="63" bestFit="1" customWidth="1"/>
    <col min="7" max="16384" width="8.796875" style="61"/>
  </cols>
  <sheetData>
    <row r="1" spans="1:6" x14ac:dyDescent="0.25">
      <c r="A1" s="64" t="s">
        <v>220</v>
      </c>
    </row>
    <row r="3" spans="1:6" x14ac:dyDescent="0.25">
      <c r="A3" s="58" t="s">
        <v>62</v>
      </c>
    </row>
    <row r="4" spans="1:6" s="69" customFormat="1" x14ac:dyDescent="0.25">
      <c r="A4" s="64" t="s">
        <v>34</v>
      </c>
      <c r="B4" s="65" t="s">
        <v>63</v>
      </c>
      <c r="C4" s="66" t="s">
        <v>64</v>
      </c>
      <c r="D4" s="67" t="s">
        <v>65</v>
      </c>
      <c r="E4" s="68" t="s">
        <v>66</v>
      </c>
      <c r="F4" s="69" t="s">
        <v>67</v>
      </c>
    </row>
    <row r="5" spans="1:6" x14ac:dyDescent="0.25">
      <c r="A5" s="70">
        <v>42270</v>
      </c>
      <c r="B5" s="59">
        <v>4269</v>
      </c>
      <c r="C5" s="60">
        <v>69</v>
      </c>
      <c r="D5" s="71">
        <v>52.14</v>
      </c>
      <c r="E5" s="72">
        <v>9.5</v>
      </c>
      <c r="F5" s="63" t="s">
        <v>68</v>
      </c>
    </row>
    <row r="6" spans="1:6" x14ac:dyDescent="0.25">
      <c r="A6" s="70">
        <v>42240</v>
      </c>
      <c r="B6" s="59">
        <v>4202</v>
      </c>
      <c r="C6" s="60">
        <v>68</v>
      </c>
      <c r="D6" s="71">
        <v>54.79</v>
      </c>
      <c r="E6" s="72">
        <v>9.5</v>
      </c>
      <c r="F6" s="63" t="s">
        <v>69</v>
      </c>
    </row>
    <row r="7" spans="1:6" s="69" customFormat="1" x14ac:dyDescent="0.25">
      <c r="A7" s="73">
        <v>42212</v>
      </c>
      <c r="B7" s="74">
        <v>4137</v>
      </c>
      <c r="C7" s="74">
        <v>85</v>
      </c>
      <c r="D7" s="72">
        <v>65.22</v>
      </c>
      <c r="E7" s="72">
        <v>9.5</v>
      </c>
      <c r="F7" s="63" t="s">
        <v>70</v>
      </c>
    </row>
    <row r="8" spans="1:6" s="80" customFormat="1" x14ac:dyDescent="0.25">
      <c r="A8" s="75">
        <v>42179</v>
      </c>
      <c r="B8" s="76">
        <v>4055</v>
      </c>
      <c r="C8" s="76">
        <v>103</v>
      </c>
      <c r="D8" s="77">
        <v>77</v>
      </c>
      <c r="E8" s="78">
        <v>9.5</v>
      </c>
      <c r="F8" s="79" t="s">
        <v>71</v>
      </c>
    </row>
    <row r="9" spans="1:6" x14ac:dyDescent="0.25">
      <c r="A9" s="70">
        <v>42146</v>
      </c>
      <c r="B9" s="59">
        <v>3957</v>
      </c>
      <c r="C9" s="60">
        <v>120</v>
      </c>
      <c r="D9" s="81">
        <v>86.21</v>
      </c>
      <c r="E9" s="82">
        <v>9.5</v>
      </c>
      <c r="F9" s="63" t="s">
        <v>72</v>
      </c>
    </row>
    <row r="10" spans="1:6" x14ac:dyDescent="0.25">
      <c r="A10" s="70">
        <v>42117</v>
      </c>
      <c r="B10" s="59">
        <v>3842</v>
      </c>
      <c r="C10" s="60">
        <v>178</v>
      </c>
      <c r="D10" s="81">
        <v>127.99</v>
      </c>
      <c r="E10" s="82">
        <v>9.5</v>
      </c>
      <c r="F10" s="63" t="s">
        <v>73</v>
      </c>
    </row>
    <row r="11" spans="1:6" x14ac:dyDescent="0.25">
      <c r="A11" s="70">
        <v>42087</v>
      </c>
      <c r="B11" s="59">
        <v>3671</v>
      </c>
      <c r="C11" s="60">
        <v>235</v>
      </c>
      <c r="D11" s="81">
        <v>182.34</v>
      </c>
      <c r="E11" s="82">
        <v>9.5</v>
      </c>
      <c r="F11" s="63" t="s">
        <v>74</v>
      </c>
    </row>
    <row r="12" spans="1:6" x14ac:dyDescent="0.25">
      <c r="A12" s="83">
        <v>42058</v>
      </c>
      <c r="B12" s="84">
        <v>3444</v>
      </c>
      <c r="C12" s="85">
        <v>332</v>
      </c>
      <c r="D12" s="72">
        <v>244.95</v>
      </c>
      <c r="E12" s="72">
        <v>9.5</v>
      </c>
      <c r="F12" s="63" t="s">
        <v>75</v>
      </c>
    </row>
    <row r="13" spans="1:6" x14ac:dyDescent="0.25">
      <c r="A13" s="86">
        <v>42027</v>
      </c>
      <c r="B13" s="87">
        <v>3123</v>
      </c>
      <c r="C13" s="88">
        <v>310</v>
      </c>
      <c r="D13" s="89">
        <v>241.81</v>
      </c>
      <c r="E13" s="89">
        <v>9.5</v>
      </c>
      <c r="F13" s="90" t="s">
        <v>76</v>
      </c>
    </row>
    <row r="14" spans="1:6" x14ac:dyDescent="0.25">
      <c r="A14" s="83">
        <v>41995</v>
      </c>
      <c r="B14" s="84">
        <v>2823</v>
      </c>
      <c r="C14" s="85">
        <v>237</v>
      </c>
      <c r="D14" s="72">
        <v>198.03</v>
      </c>
      <c r="E14" s="72">
        <v>9.5</v>
      </c>
      <c r="F14" s="91" t="s">
        <v>77</v>
      </c>
    </row>
    <row r="15" spans="1:6" x14ac:dyDescent="0.25">
      <c r="A15" s="83">
        <v>41964</v>
      </c>
      <c r="B15" s="84">
        <v>2594</v>
      </c>
      <c r="C15" s="85">
        <v>188</v>
      </c>
      <c r="D15" s="72">
        <v>157.86000000000001</v>
      </c>
      <c r="E15" s="92">
        <v>8</v>
      </c>
      <c r="F15" s="63" t="s">
        <v>78</v>
      </c>
    </row>
    <row r="16" spans="1:6" x14ac:dyDescent="0.25">
      <c r="A16" s="93">
        <v>41934</v>
      </c>
      <c r="B16" s="94">
        <v>2412</v>
      </c>
      <c r="C16" s="95">
        <v>104</v>
      </c>
      <c r="D16" s="96">
        <v>92.88</v>
      </c>
      <c r="E16" s="97">
        <v>8</v>
      </c>
      <c r="F16" s="91" t="s">
        <v>79</v>
      </c>
    </row>
    <row r="17" spans="1:6" x14ac:dyDescent="0.25">
      <c r="A17" s="93">
        <v>41905</v>
      </c>
      <c r="B17" s="94">
        <v>2311</v>
      </c>
      <c r="C17" s="95">
        <v>106</v>
      </c>
      <c r="D17" s="96">
        <v>90.41</v>
      </c>
      <c r="E17" s="97">
        <v>8</v>
      </c>
      <c r="F17" s="91" t="s">
        <v>80</v>
      </c>
    </row>
    <row r="18" spans="1:6" x14ac:dyDescent="0.25">
      <c r="A18" s="93">
        <v>41873</v>
      </c>
      <c r="B18" s="94">
        <v>2209</v>
      </c>
      <c r="C18" s="95">
        <v>79</v>
      </c>
      <c r="D18" s="96">
        <v>67.88</v>
      </c>
      <c r="E18" s="97">
        <v>8</v>
      </c>
      <c r="F18" s="91" t="s">
        <v>81</v>
      </c>
    </row>
    <row r="19" spans="1:6" x14ac:dyDescent="0.25">
      <c r="A19" s="98" t="s">
        <v>82</v>
      </c>
      <c r="B19" s="99">
        <v>2133</v>
      </c>
      <c r="C19" s="100">
        <v>85</v>
      </c>
      <c r="D19" s="101">
        <v>78.010000000000005</v>
      </c>
      <c r="E19" s="102">
        <v>8</v>
      </c>
      <c r="F19" s="63" t="s">
        <v>83</v>
      </c>
    </row>
    <row r="20" spans="1:6" x14ac:dyDescent="0.25">
      <c r="A20" s="58" t="s">
        <v>84</v>
      </c>
      <c r="B20" s="59">
        <v>2050</v>
      </c>
      <c r="C20" s="60">
        <v>94</v>
      </c>
      <c r="D20" s="61">
        <v>84.08</v>
      </c>
      <c r="E20" s="103">
        <v>8</v>
      </c>
      <c r="F20" s="63" t="s">
        <v>85</v>
      </c>
    </row>
    <row r="21" spans="1:6" x14ac:dyDescent="0.25">
      <c r="A21" s="58" t="s">
        <v>86</v>
      </c>
      <c r="B21" s="59">
        <v>1959</v>
      </c>
      <c r="C21" s="60">
        <v>126</v>
      </c>
      <c r="D21" s="61">
        <v>108.72</v>
      </c>
      <c r="E21" s="103">
        <v>8</v>
      </c>
      <c r="F21" s="63" t="s">
        <v>87</v>
      </c>
    </row>
    <row r="22" spans="1:6" x14ac:dyDescent="0.25">
      <c r="A22" s="58" t="s">
        <v>88</v>
      </c>
      <c r="B22" s="59">
        <v>1836</v>
      </c>
      <c r="C22" s="60">
        <v>170</v>
      </c>
      <c r="D22" s="61">
        <v>163.99</v>
      </c>
      <c r="E22" s="103">
        <v>8</v>
      </c>
      <c r="F22" s="63" t="s">
        <v>89</v>
      </c>
    </row>
    <row r="23" spans="1:6" x14ac:dyDescent="0.25">
      <c r="A23" s="58" t="s">
        <v>90</v>
      </c>
      <c r="B23" s="59">
        <v>1670</v>
      </c>
      <c r="C23" s="60">
        <v>296</v>
      </c>
      <c r="D23" s="61">
        <v>324.17</v>
      </c>
      <c r="E23" s="103">
        <v>8</v>
      </c>
      <c r="F23" s="63" t="s">
        <v>91</v>
      </c>
    </row>
    <row r="24" spans="1:6" x14ac:dyDescent="0.25">
      <c r="A24" s="58" t="s">
        <v>92</v>
      </c>
      <c r="B24" s="59">
        <v>1381</v>
      </c>
      <c r="C24" s="60">
        <v>332</v>
      </c>
      <c r="D24" s="103">
        <v>274.77999999999997</v>
      </c>
      <c r="E24" s="82">
        <v>8</v>
      </c>
      <c r="F24" s="63" t="s">
        <v>93</v>
      </c>
    </row>
    <row r="25" spans="1:6" x14ac:dyDescent="0.25">
      <c r="A25" s="58" t="s">
        <v>94</v>
      </c>
      <c r="B25" s="59">
        <v>1055</v>
      </c>
      <c r="C25" s="60">
        <v>392</v>
      </c>
      <c r="D25" s="103">
        <v>292.83999999999997</v>
      </c>
      <c r="E25" s="103">
        <v>8</v>
      </c>
      <c r="F25" s="63" t="s">
        <v>95</v>
      </c>
    </row>
    <row r="26" spans="1:6" x14ac:dyDescent="0.25">
      <c r="A26" s="58" t="s">
        <v>96</v>
      </c>
      <c r="B26" s="59">
        <v>670</v>
      </c>
      <c r="C26" s="60">
        <v>268</v>
      </c>
      <c r="D26" s="103">
        <v>193.7</v>
      </c>
      <c r="E26" s="103">
        <v>8</v>
      </c>
      <c r="F26" s="63" t="s">
        <v>97</v>
      </c>
    </row>
    <row r="27" spans="1:6" x14ac:dyDescent="0.25">
      <c r="A27" s="58" t="s">
        <v>98</v>
      </c>
      <c r="B27" s="59">
        <v>406</v>
      </c>
      <c r="C27" s="60">
        <v>184</v>
      </c>
      <c r="D27" s="103">
        <v>135.76</v>
      </c>
      <c r="E27" s="103">
        <v>8</v>
      </c>
      <c r="F27" s="63" t="s">
        <v>99</v>
      </c>
    </row>
    <row r="28" spans="1:6" x14ac:dyDescent="0.25">
      <c r="A28" s="58" t="s">
        <v>100</v>
      </c>
      <c r="B28" s="59">
        <v>225</v>
      </c>
      <c r="C28" s="60">
        <v>89</v>
      </c>
      <c r="D28" s="103">
        <v>70.78</v>
      </c>
      <c r="E28" s="103">
        <v>8</v>
      </c>
      <c r="F28" s="63" t="s">
        <v>101</v>
      </c>
    </row>
    <row r="29" spans="1:6" x14ac:dyDescent="0.25">
      <c r="A29" s="58" t="s">
        <v>102</v>
      </c>
      <c r="B29" s="59">
        <v>137</v>
      </c>
      <c r="C29" s="60">
        <v>62</v>
      </c>
      <c r="D29" s="103">
        <v>50.67</v>
      </c>
      <c r="E29" s="103">
        <v>8</v>
      </c>
      <c r="F29" s="63" t="s">
        <v>103</v>
      </c>
    </row>
    <row r="30" spans="1:6" x14ac:dyDescent="0.25">
      <c r="A30" s="58" t="s">
        <v>104</v>
      </c>
      <c r="B30" s="59">
        <v>76</v>
      </c>
      <c r="C30" s="60">
        <v>75</v>
      </c>
      <c r="D30" s="103">
        <v>60.24</v>
      </c>
      <c r="E30" s="103">
        <v>8</v>
      </c>
      <c r="F30" s="63" t="s">
        <v>105</v>
      </c>
    </row>
    <row r="31" spans="1:6" x14ac:dyDescent="0.25">
      <c r="A31" s="58" t="s">
        <v>106</v>
      </c>
      <c r="B31" s="59">
        <v>2</v>
      </c>
      <c r="C31" s="60">
        <v>55</v>
      </c>
      <c r="D31" s="103">
        <v>48.11</v>
      </c>
      <c r="E31" s="103">
        <v>8</v>
      </c>
      <c r="F31" s="63" t="s">
        <v>107</v>
      </c>
    </row>
    <row r="32" spans="1:6" x14ac:dyDescent="0.25">
      <c r="A32" s="58" t="s">
        <v>108</v>
      </c>
      <c r="B32" s="59">
        <v>9948</v>
      </c>
      <c r="C32" s="60">
        <v>64</v>
      </c>
      <c r="D32" s="103">
        <v>56.98</v>
      </c>
      <c r="E32" s="103">
        <v>8</v>
      </c>
      <c r="F32" s="63" t="s">
        <v>109</v>
      </c>
    </row>
    <row r="33" spans="1:6" x14ac:dyDescent="0.25">
      <c r="A33" s="58" t="s">
        <v>110</v>
      </c>
      <c r="B33" s="59">
        <v>9885</v>
      </c>
      <c r="C33" s="60">
        <v>112</v>
      </c>
      <c r="D33" s="103">
        <v>90.34</v>
      </c>
      <c r="E33" s="103">
        <v>8</v>
      </c>
      <c r="F33" s="63" t="s">
        <v>111</v>
      </c>
    </row>
    <row r="34" spans="1:6" x14ac:dyDescent="0.25">
      <c r="A34" s="58" t="s">
        <v>112</v>
      </c>
      <c r="B34" s="59">
        <v>9774</v>
      </c>
      <c r="C34" s="60">
        <v>209</v>
      </c>
      <c r="D34" s="103">
        <v>149.06</v>
      </c>
      <c r="E34" s="103">
        <v>8</v>
      </c>
      <c r="F34" s="63" t="s">
        <v>113</v>
      </c>
    </row>
    <row r="35" spans="1:6" x14ac:dyDescent="0.25">
      <c r="A35" s="58" t="s">
        <v>114</v>
      </c>
      <c r="B35" s="59">
        <v>9567</v>
      </c>
      <c r="C35" s="60">
        <v>249</v>
      </c>
      <c r="D35" s="103">
        <v>173.17</v>
      </c>
      <c r="E35" s="103">
        <v>8</v>
      </c>
      <c r="F35" s="63" t="s">
        <v>115</v>
      </c>
    </row>
    <row r="36" spans="1:6" x14ac:dyDescent="0.25">
      <c r="A36" s="58" t="s">
        <v>116</v>
      </c>
      <c r="B36" s="59">
        <v>9320</v>
      </c>
      <c r="C36" s="60">
        <v>282</v>
      </c>
      <c r="D36" s="103">
        <v>190.82</v>
      </c>
      <c r="E36" s="103">
        <v>8</v>
      </c>
      <c r="F36" s="63" t="s">
        <v>117</v>
      </c>
    </row>
    <row r="37" spans="1:6" x14ac:dyDescent="0.25">
      <c r="A37" s="58" t="s">
        <v>118</v>
      </c>
      <c r="B37" s="59">
        <v>9040</v>
      </c>
      <c r="C37" s="60">
        <v>330</v>
      </c>
      <c r="D37" s="103">
        <v>220.42</v>
      </c>
      <c r="E37" s="103">
        <v>8</v>
      </c>
      <c r="F37" s="63" t="s">
        <v>119</v>
      </c>
    </row>
    <row r="38" spans="1:6" x14ac:dyDescent="0.25">
      <c r="A38" s="58" t="s">
        <v>120</v>
      </c>
      <c r="B38" s="59">
        <v>8712</v>
      </c>
      <c r="C38" s="60">
        <v>234</v>
      </c>
      <c r="D38" s="103">
        <v>163.01</v>
      </c>
      <c r="E38" s="103">
        <v>8</v>
      </c>
      <c r="F38" s="63" t="s">
        <v>121</v>
      </c>
    </row>
    <row r="39" spans="1:6" x14ac:dyDescent="0.25">
      <c r="A39" s="58" t="s">
        <v>122</v>
      </c>
      <c r="B39" s="59">
        <v>8479</v>
      </c>
      <c r="C39" s="60">
        <v>192</v>
      </c>
      <c r="D39" s="103">
        <v>130.88999999999999</v>
      </c>
      <c r="E39" s="103">
        <v>8</v>
      </c>
      <c r="F39" s="63" t="s">
        <v>123</v>
      </c>
    </row>
    <row r="40" spans="1:6" x14ac:dyDescent="0.25">
      <c r="A40" s="58" t="s">
        <v>124</v>
      </c>
      <c r="B40" s="59">
        <v>8288</v>
      </c>
      <c r="C40" s="60">
        <v>108</v>
      </c>
      <c r="D40" s="103">
        <v>74.97</v>
      </c>
      <c r="E40" s="103">
        <v>8</v>
      </c>
      <c r="F40" s="63" t="s">
        <v>125</v>
      </c>
    </row>
    <row r="41" spans="1:6" x14ac:dyDescent="0.25">
      <c r="A41" s="58" t="s">
        <v>126</v>
      </c>
      <c r="B41" s="59">
        <v>8181</v>
      </c>
      <c r="C41" s="60">
        <v>73</v>
      </c>
      <c r="D41" s="103">
        <v>52.03</v>
      </c>
      <c r="E41" s="103">
        <v>8</v>
      </c>
      <c r="F41" s="63" t="s">
        <v>127</v>
      </c>
    </row>
    <row r="42" spans="1:6" x14ac:dyDescent="0.25">
      <c r="A42" s="58" t="s">
        <v>128</v>
      </c>
      <c r="B42" s="59">
        <v>8109</v>
      </c>
      <c r="C42" s="60">
        <v>56</v>
      </c>
      <c r="D42" s="103">
        <v>43.01</v>
      </c>
      <c r="E42" s="103">
        <v>8</v>
      </c>
      <c r="F42" s="63" t="s">
        <v>129</v>
      </c>
    </row>
    <row r="43" spans="1:6" x14ac:dyDescent="0.25">
      <c r="A43" s="58" t="s">
        <v>130</v>
      </c>
      <c r="B43" s="59">
        <v>8053</v>
      </c>
      <c r="C43" s="60">
        <v>55</v>
      </c>
      <c r="D43" s="103">
        <v>40.299999999999997</v>
      </c>
      <c r="E43" s="103">
        <v>8</v>
      </c>
      <c r="F43" s="63" t="s">
        <v>131</v>
      </c>
    </row>
    <row r="44" spans="1:6" x14ac:dyDescent="0.25">
      <c r="A44" s="58" t="s">
        <v>132</v>
      </c>
      <c r="B44" s="59">
        <v>7998</v>
      </c>
      <c r="C44" s="60">
        <v>73</v>
      </c>
      <c r="D44" s="103">
        <v>48.85</v>
      </c>
      <c r="E44" s="103">
        <v>8</v>
      </c>
      <c r="F44" s="63" t="s">
        <v>133</v>
      </c>
    </row>
    <row r="45" spans="1:6" x14ac:dyDescent="0.25">
      <c r="A45" s="58" t="s">
        <v>134</v>
      </c>
      <c r="B45" s="59">
        <v>7926</v>
      </c>
      <c r="C45" s="60">
        <v>93</v>
      </c>
      <c r="D45" s="103">
        <v>56.37</v>
      </c>
      <c r="E45" s="103">
        <v>8</v>
      </c>
      <c r="F45" s="63" t="s">
        <v>135</v>
      </c>
    </row>
    <row r="46" spans="1:6" x14ac:dyDescent="0.25">
      <c r="A46" s="58" t="s">
        <v>136</v>
      </c>
      <c r="B46" s="59">
        <v>7833</v>
      </c>
      <c r="C46" s="60">
        <v>144</v>
      </c>
      <c r="D46" s="103">
        <v>84.89</v>
      </c>
      <c r="E46" s="103">
        <v>8</v>
      </c>
      <c r="F46" s="63" t="s">
        <v>137</v>
      </c>
    </row>
    <row r="47" spans="1:6" x14ac:dyDescent="0.25">
      <c r="A47" s="58" t="s">
        <v>138</v>
      </c>
      <c r="B47" s="59">
        <v>7688</v>
      </c>
      <c r="C47" s="60">
        <v>175</v>
      </c>
      <c r="D47" s="103">
        <v>116.34</v>
      </c>
      <c r="E47" s="103">
        <v>8</v>
      </c>
      <c r="F47" s="63" t="s">
        <v>139</v>
      </c>
    </row>
    <row r="48" spans="1:6" x14ac:dyDescent="0.25">
      <c r="A48" s="58" t="s">
        <v>140</v>
      </c>
      <c r="B48" s="59">
        <v>7512</v>
      </c>
      <c r="C48" s="60">
        <v>224</v>
      </c>
      <c r="D48" s="103">
        <v>147.22</v>
      </c>
      <c r="E48" s="103">
        <v>8</v>
      </c>
      <c r="F48" s="63" t="s">
        <v>141</v>
      </c>
    </row>
    <row r="49" spans="1:6" x14ac:dyDescent="0.25">
      <c r="A49" s="58" t="s">
        <v>142</v>
      </c>
      <c r="B49" s="59">
        <v>7287</v>
      </c>
      <c r="C49" s="60">
        <v>272</v>
      </c>
      <c r="D49" s="103">
        <v>184.21</v>
      </c>
      <c r="E49" s="103">
        <v>8</v>
      </c>
      <c r="F49" s="63" t="s">
        <v>143</v>
      </c>
    </row>
    <row r="50" spans="1:6" x14ac:dyDescent="0.25">
      <c r="A50" s="58" t="s">
        <v>144</v>
      </c>
      <c r="B50" s="59">
        <v>7014</v>
      </c>
      <c r="C50" s="60">
        <v>308</v>
      </c>
      <c r="D50" s="103">
        <v>213.22</v>
      </c>
      <c r="E50" s="103">
        <v>8</v>
      </c>
      <c r="F50" s="63" t="s">
        <v>145</v>
      </c>
    </row>
    <row r="51" spans="1:6" x14ac:dyDescent="0.25">
      <c r="A51" s="58" t="s">
        <v>146</v>
      </c>
      <c r="B51" s="59">
        <v>6704</v>
      </c>
      <c r="C51" s="60">
        <v>253</v>
      </c>
      <c r="D51" s="103">
        <v>178.31</v>
      </c>
      <c r="E51" s="103">
        <v>8</v>
      </c>
      <c r="F51" s="63" t="s">
        <v>147</v>
      </c>
    </row>
    <row r="52" spans="1:6" x14ac:dyDescent="0.25">
      <c r="A52" s="58" t="s">
        <v>148</v>
      </c>
      <c r="B52" s="59">
        <v>6449</v>
      </c>
      <c r="C52" s="60">
        <v>122</v>
      </c>
      <c r="D52" s="103">
        <v>94.09</v>
      </c>
      <c r="E52" s="103">
        <v>8</v>
      </c>
      <c r="F52" s="63" t="s">
        <v>149</v>
      </c>
    </row>
    <row r="53" spans="1:6" x14ac:dyDescent="0.25">
      <c r="A53" s="58" t="s">
        <v>150</v>
      </c>
      <c r="B53" s="59">
        <v>6326</v>
      </c>
      <c r="C53" s="60">
        <v>95</v>
      </c>
      <c r="D53" s="103">
        <v>72.75</v>
      </c>
      <c r="E53" s="103">
        <v>8</v>
      </c>
      <c r="F53" s="63" t="s">
        <v>151</v>
      </c>
    </row>
    <row r="54" spans="1:6" x14ac:dyDescent="0.25">
      <c r="A54" s="104" t="s">
        <v>152</v>
      </c>
      <c r="B54" s="105">
        <v>6230</v>
      </c>
      <c r="C54" s="106">
        <v>53</v>
      </c>
      <c r="D54" s="107">
        <v>44.59</v>
      </c>
      <c r="E54" s="108">
        <v>8</v>
      </c>
      <c r="F54" s="63" t="s">
        <v>153</v>
      </c>
    </row>
    <row r="55" spans="1:6" x14ac:dyDescent="0.25">
      <c r="A55" s="104" t="s">
        <v>154</v>
      </c>
      <c r="B55" s="105">
        <v>6177</v>
      </c>
      <c r="C55" s="106">
        <v>60</v>
      </c>
      <c r="D55" s="107">
        <v>49.68</v>
      </c>
      <c r="E55" s="108">
        <v>8</v>
      </c>
      <c r="F55" s="63" t="s">
        <v>155</v>
      </c>
    </row>
    <row r="56" spans="1:6" s="114" customFormat="1" x14ac:dyDescent="0.25">
      <c r="A56" s="109" t="s">
        <v>156</v>
      </c>
      <c r="B56" s="110">
        <v>6116</v>
      </c>
      <c r="C56" s="111">
        <v>98</v>
      </c>
      <c r="D56" s="112">
        <v>80.11</v>
      </c>
      <c r="E56" s="113">
        <v>8</v>
      </c>
      <c r="F56" s="63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/>
  </sheetViews>
  <sheetFormatPr defaultColWidth="16.59765625" defaultRowHeight="14.4" x14ac:dyDescent="0.3"/>
  <sheetData>
    <row r="1" spans="1:9" x14ac:dyDescent="0.3">
      <c r="A1" s="116" t="s">
        <v>219</v>
      </c>
    </row>
    <row r="3" spans="1:9" x14ac:dyDescent="0.3">
      <c r="A3" t="s">
        <v>158</v>
      </c>
    </row>
    <row r="5" spans="1:9" x14ac:dyDescent="0.3">
      <c r="A5" t="s">
        <v>159</v>
      </c>
    </row>
    <row r="7" spans="1:9" x14ac:dyDescent="0.3">
      <c r="A7" t="s">
        <v>160</v>
      </c>
      <c r="B7" t="s">
        <v>161</v>
      </c>
      <c r="C7" t="s">
        <v>162</v>
      </c>
      <c r="D7" t="s">
        <v>163</v>
      </c>
      <c r="E7" t="s">
        <v>164</v>
      </c>
      <c r="F7" t="s">
        <v>165</v>
      </c>
      <c r="G7" t="s">
        <v>166</v>
      </c>
      <c r="H7" t="s">
        <v>167</v>
      </c>
      <c r="I7" t="s">
        <v>168</v>
      </c>
    </row>
    <row r="8" spans="1:9" x14ac:dyDescent="0.3">
      <c r="A8" t="s">
        <v>169</v>
      </c>
      <c r="B8" t="s">
        <v>170</v>
      </c>
      <c r="C8" s="115">
        <v>33.44</v>
      </c>
      <c r="D8" s="115">
        <v>31.21</v>
      </c>
      <c r="E8" s="115">
        <v>0</v>
      </c>
      <c r="F8" s="115">
        <v>0</v>
      </c>
      <c r="G8" s="115">
        <v>2.23</v>
      </c>
      <c r="H8" s="115">
        <v>0</v>
      </c>
      <c r="I8" s="115">
        <v>0</v>
      </c>
    </row>
    <row r="9" spans="1:9" x14ac:dyDescent="0.3">
      <c r="A9" t="s">
        <v>171</v>
      </c>
      <c r="B9" t="s">
        <v>172</v>
      </c>
      <c r="C9" s="115">
        <v>35.369999999999997</v>
      </c>
      <c r="D9" s="115">
        <v>33.020000000000003</v>
      </c>
      <c r="E9" s="115">
        <v>0</v>
      </c>
      <c r="F9" s="115">
        <v>0</v>
      </c>
      <c r="G9" s="115">
        <v>2.35</v>
      </c>
      <c r="H9" s="115">
        <v>0</v>
      </c>
      <c r="I9" s="115">
        <v>0</v>
      </c>
    </row>
    <row r="10" spans="1:9" x14ac:dyDescent="0.3">
      <c r="A10" t="s">
        <v>173</v>
      </c>
      <c r="B10" t="s">
        <v>174</v>
      </c>
      <c r="C10" s="115">
        <v>35.04</v>
      </c>
      <c r="D10" s="115">
        <v>32.71</v>
      </c>
      <c r="E10" s="115">
        <v>0</v>
      </c>
      <c r="F10" s="115">
        <v>0</v>
      </c>
      <c r="G10" s="115">
        <v>2.33</v>
      </c>
      <c r="H10" s="115">
        <v>0</v>
      </c>
      <c r="I10" s="115">
        <v>0</v>
      </c>
    </row>
    <row r="11" spans="1:9" x14ac:dyDescent="0.3">
      <c r="A11" t="s">
        <v>175</v>
      </c>
      <c r="B11" t="s">
        <v>176</v>
      </c>
      <c r="C11" s="115">
        <v>38.15</v>
      </c>
      <c r="D11" s="115">
        <v>35.61</v>
      </c>
      <c r="E11" s="115">
        <v>0</v>
      </c>
      <c r="F11" s="115">
        <v>0</v>
      </c>
      <c r="G11" s="115">
        <v>2.54</v>
      </c>
      <c r="H11" s="115">
        <v>0</v>
      </c>
      <c r="I11" s="115">
        <v>0</v>
      </c>
    </row>
    <row r="12" spans="1:9" x14ac:dyDescent="0.3">
      <c r="A12" t="s">
        <v>177</v>
      </c>
      <c r="B12" t="s">
        <v>178</v>
      </c>
      <c r="C12" s="115">
        <v>34.35</v>
      </c>
      <c r="D12" s="115">
        <v>32.06</v>
      </c>
      <c r="E12" s="115">
        <v>0</v>
      </c>
      <c r="F12" s="115">
        <v>0</v>
      </c>
      <c r="G12" s="115">
        <v>2.29</v>
      </c>
      <c r="H12" s="115">
        <v>0</v>
      </c>
      <c r="I12" s="115">
        <v>0</v>
      </c>
    </row>
    <row r="13" spans="1:9" x14ac:dyDescent="0.3">
      <c r="A13" t="s">
        <v>179</v>
      </c>
      <c r="B13" t="s">
        <v>180</v>
      </c>
      <c r="C13" s="115">
        <v>35.590000000000003</v>
      </c>
      <c r="D13" s="115">
        <v>33.22</v>
      </c>
      <c r="E13" s="115">
        <v>0</v>
      </c>
      <c r="F13" s="115">
        <v>0</v>
      </c>
      <c r="G13" s="115">
        <v>2.37</v>
      </c>
      <c r="H13" s="115">
        <v>0</v>
      </c>
      <c r="I13" s="115">
        <v>0</v>
      </c>
    </row>
    <row r="14" spans="1:9" x14ac:dyDescent="0.3">
      <c r="A14" t="s">
        <v>181</v>
      </c>
      <c r="B14" t="s">
        <v>182</v>
      </c>
      <c r="C14" s="115">
        <v>53.08</v>
      </c>
      <c r="D14" s="115">
        <v>49.55</v>
      </c>
      <c r="E14" s="115">
        <v>0</v>
      </c>
      <c r="F14" s="115">
        <v>0</v>
      </c>
      <c r="G14" s="115">
        <v>3.53</v>
      </c>
      <c r="H14" s="115">
        <v>0</v>
      </c>
      <c r="I14" s="115">
        <v>0</v>
      </c>
    </row>
    <row r="15" spans="1:9" x14ac:dyDescent="0.3">
      <c r="A15" t="s">
        <v>183</v>
      </c>
      <c r="B15" t="s">
        <v>184</v>
      </c>
      <c r="C15" s="115">
        <v>44.38</v>
      </c>
      <c r="D15" s="115">
        <v>41.43</v>
      </c>
      <c r="E15" s="115">
        <v>0</v>
      </c>
      <c r="F15" s="115">
        <v>0</v>
      </c>
      <c r="G15" s="115">
        <v>2.95</v>
      </c>
      <c r="H15" s="115">
        <v>0</v>
      </c>
      <c r="I15" s="115">
        <v>0</v>
      </c>
    </row>
    <row r="16" spans="1:9" x14ac:dyDescent="0.3">
      <c r="A16" t="s">
        <v>185</v>
      </c>
      <c r="B16" t="s">
        <v>186</v>
      </c>
      <c r="C16" s="115">
        <v>48.79</v>
      </c>
      <c r="D16" s="115">
        <v>45.54</v>
      </c>
      <c r="E16" s="115">
        <v>0</v>
      </c>
      <c r="F16" s="115">
        <v>0</v>
      </c>
      <c r="G16" s="115">
        <v>3.25</v>
      </c>
      <c r="H16" s="115">
        <v>0</v>
      </c>
      <c r="I16" s="115">
        <v>0</v>
      </c>
    </row>
    <row r="17" spans="1:9" x14ac:dyDescent="0.3">
      <c r="A17" t="s">
        <v>187</v>
      </c>
      <c r="B17" t="s">
        <v>188</v>
      </c>
      <c r="C17" s="115">
        <v>53.98</v>
      </c>
      <c r="D17" s="115">
        <v>50.38</v>
      </c>
      <c r="E17" s="115">
        <v>0</v>
      </c>
      <c r="F17" s="115">
        <v>0</v>
      </c>
      <c r="G17" s="115">
        <v>3.6</v>
      </c>
      <c r="H17" s="115">
        <v>0</v>
      </c>
      <c r="I17" s="115">
        <v>0</v>
      </c>
    </row>
    <row r="18" spans="1:9" x14ac:dyDescent="0.3">
      <c r="A18" t="s">
        <v>189</v>
      </c>
      <c r="B18" t="s">
        <v>190</v>
      </c>
      <c r="C18" s="115">
        <v>40.090000000000003</v>
      </c>
      <c r="D18" s="115">
        <v>37.42</v>
      </c>
      <c r="E18" s="115">
        <v>0</v>
      </c>
      <c r="F18" s="115">
        <v>0</v>
      </c>
      <c r="G18" s="115">
        <v>2.67</v>
      </c>
      <c r="H18" s="115">
        <v>0</v>
      </c>
      <c r="I18" s="115">
        <v>0</v>
      </c>
    </row>
    <row r="19" spans="1:9" x14ac:dyDescent="0.3">
      <c r="A19" t="s">
        <v>191</v>
      </c>
      <c r="B19" t="s">
        <v>192</v>
      </c>
      <c r="C19" s="115">
        <v>43.69</v>
      </c>
      <c r="D19" s="115">
        <v>40.78</v>
      </c>
      <c r="E19" s="115">
        <v>0</v>
      </c>
      <c r="F19" s="115">
        <v>0</v>
      </c>
      <c r="G19" s="115">
        <v>2.91</v>
      </c>
      <c r="H19" s="115">
        <v>0</v>
      </c>
      <c r="I19" s="115">
        <v>0</v>
      </c>
    </row>
    <row r="20" spans="1:9" x14ac:dyDescent="0.3">
      <c r="A20" t="s">
        <v>193</v>
      </c>
      <c r="B20" t="s">
        <v>194</v>
      </c>
      <c r="C20" s="115">
        <v>34.6</v>
      </c>
      <c r="D20" s="115">
        <v>32.299999999999997</v>
      </c>
      <c r="E20" s="115">
        <v>0</v>
      </c>
      <c r="F20" s="115">
        <v>0</v>
      </c>
      <c r="G20" s="115">
        <v>2.2999999999999998</v>
      </c>
      <c r="H20" s="115">
        <v>0</v>
      </c>
      <c r="I20" s="115">
        <v>0</v>
      </c>
    </row>
    <row r="21" spans="1:9" x14ac:dyDescent="0.3">
      <c r="A21" t="s">
        <v>195</v>
      </c>
      <c r="B21" t="s">
        <v>196</v>
      </c>
      <c r="C21" s="115">
        <v>35.76</v>
      </c>
      <c r="D21" s="115">
        <v>33.380000000000003</v>
      </c>
      <c r="E21" s="115">
        <v>0</v>
      </c>
      <c r="F21" s="115">
        <v>0</v>
      </c>
      <c r="G21" s="115">
        <v>2.38</v>
      </c>
      <c r="H21" s="115">
        <v>0</v>
      </c>
      <c r="I21" s="115">
        <v>0</v>
      </c>
    </row>
    <row r="22" spans="1:9" x14ac:dyDescent="0.3">
      <c r="A22" t="s">
        <v>197</v>
      </c>
      <c r="B22" t="s">
        <v>198</v>
      </c>
      <c r="C22" s="115">
        <v>37.58</v>
      </c>
      <c r="D22" s="115">
        <v>35.08</v>
      </c>
      <c r="E22" s="115">
        <v>0</v>
      </c>
      <c r="F22" s="115">
        <v>0</v>
      </c>
      <c r="G22" s="115">
        <v>2.5</v>
      </c>
      <c r="H22" s="115">
        <v>0</v>
      </c>
      <c r="I22" s="115">
        <v>0</v>
      </c>
    </row>
    <row r="23" spans="1:9" x14ac:dyDescent="0.3">
      <c r="A23" t="s">
        <v>199</v>
      </c>
      <c r="B23" t="s">
        <v>200</v>
      </c>
      <c r="C23" s="115">
        <v>33.82</v>
      </c>
      <c r="D23" s="115">
        <v>32.06</v>
      </c>
      <c r="E23" s="115">
        <v>0</v>
      </c>
      <c r="F23" s="115">
        <v>0</v>
      </c>
      <c r="G23" s="115">
        <v>2.29</v>
      </c>
      <c r="H23" s="115">
        <v>0</v>
      </c>
      <c r="I23" s="115">
        <v>-0.53</v>
      </c>
    </row>
    <row r="24" spans="1:9" x14ac:dyDescent="0.3">
      <c r="A24" t="s">
        <v>201</v>
      </c>
      <c r="B24" t="s">
        <v>202</v>
      </c>
      <c r="C24" s="115">
        <v>33.840000000000003</v>
      </c>
      <c r="D24" s="115">
        <v>31.59</v>
      </c>
      <c r="E24" s="115">
        <v>0</v>
      </c>
      <c r="F24" s="115">
        <v>0</v>
      </c>
      <c r="G24" s="115">
        <v>2.25</v>
      </c>
      <c r="H24" s="115">
        <v>0</v>
      </c>
      <c r="I24" s="115">
        <v>0</v>
      </c>
    </row>
    <row r="25" spans="1:9" x14ac:dyDescent="0.3">
      <c r="A25" t="s">
        <v>203</v>
      </c>
      <c r="B25" t="s">
        <v>204</v>
      </c>
      <c r="C25" s="115">
        <v>44.7</v>
      </c>
      <c r="D25" s="115">
        <v>41.72</v>
      </c>
      <c r="E25" s="115">
        <v>0</v>
      </c>
      <c r="F25" s="115">
        <v>0</v>
      </c>
      <c r="G25" s="115">
        <v>2.98</v>
      </c>
      <c r="H25" s="115">
        <v>0</v>
      </c>
      <c r="I25" s="115">
        <v>0</v>
      </c>
    </row>
    <row r="26" spans="1:9" x14ac:dyDescent="0.3">
      <c r="A26" t="s">
        <v>205</v>
      </c>
      <c r="B26" t="s">
        <v>206</v>
      </c>
      <c r="C26" s="115">
        <v>49.88</v>
      </c>
      <c r="D26" s="115">
        <v>46.56</v>
      </c>
      <c r="E26" s="115">
        <v>0</v>
      </c>
      <c r="F26" s="115">
        <v>0</v>
      </c>
      <c r="G26" s="115">
        <v>3.32</v>
      </c>
      <c r="H26" s="115">
        <v>0</v>
      </c>
      <c r="I26" s="115">
        <v>0</v>
      </c>
    </row>
    <row r="27" spans="1:9" x14ac:dyDescent="0.3">
      <c r="A27" t="s">
        <v>207</v>
      </c>
      <c r="B27" t="s">
        <v>208</v>
      </c>
      <c r="C27" s="115">
        <v>58.54</v>
      </c>
      <c r="D27" s="115">
        <v>54.64</v>
      </c>
      <c r="E27" s="115">
        <v>0</v>
      </c>
      <c r="F27" s="115">
        <v>0</v>
      </c>
      <c r="G27" s="115">
        <v>3.9</v>
      </c>
      <c r="H27" s="115">
        <v>0</v>
      </c>
      <c r="I27" s="115">
        <v>0</v>
      </c>
    </row>
    <row r="28" spans="1:9" x14ac:dyDescent="0.3">
      <c r="A28" t="s">
        <v>209</v>
      </c>
      <c r="B28" t="s">
        <v>210</v>
      </c>
      <c r="C28" s="115">
        <v>43.84</v>
      </c>
      <c r="D28" s="115">
        <v>62.79</v>
      </c>
      <c r="E28" s="115">
        <v>0</v>
      </c>
      <c r="F28" s="115">
        <v>0</v>
      </c>
      <c r="G28" s="115">
        <v>4.4800000000000004</v>
      </c>
      <c r="H28" s="115">
        <v>0</v>
      </c>
      <c r="I28" s="115">
        <v>-23.43</v>
      </c>
    </row>
    <row r="29" spans="1:9" x14ac:dyDescent="0.3">
      <c r="A29" t="s">
        <v>211</v>
      </c>
      <c r="B29" t="s">
        <v>212</v>
      </c>
      <c r="C29" s="115">
        <v>40.409999999999997</v>
      </c>
      <c r="D29" s="115">
        <v>37.729999999999997</v>
      </c>
      <c r="E29" s="115">
        <v>0</v>
      </c>
      <c r="F29" s="115">
        <v>0</v>
      </c>
      <c r="G29" s="115">
        <v>2.68</v>
      </c>
      <c r="H29" s="115">
        <v>0</v>
      </c>
      <c r="I29" s="115">
        <v>0</v>
      </c>
    </row>
    <row r="30" spans="1:9" x14ac:dyDescent="0.3">
      <c r="A30" t="s">
        <v>213</v>
      </c>
      <c r="B30" t="s">
        <v>214</v>
      </c>
      <c r="C30" s="115">
        <v>30.6</v>
      </c>
      <c r="D30" s="115">
        <v>28.56</v>
      </c>
      <c r="E30" s="115">
        <v>0</v>
      </c>
      <c r="F30" s="115">
        <v>0</v>
      </c>
      <c r="G30" s="115">
        <v>2.04</v>
      </c>
      <c r="H30" s="115">
        <v>0</v>
      </c>
      <c r="I30" s="115">
        <v>0</v>
      </c>
    </row>
    <row r="31" spans="1:9" x14ac:dyDescent="0.3">
      <c r="A31" t="s">
        <v>215</v>
      </c>
      <c r="B31" t="s">
        <v>216</v>
      </c>
      <c r="C31" s="115">
        <v>31.34</v>
      </c>
      <c r="D31" s="115">
        <v>29.25</v>
      </c>
      <c r="E31" s="115">
        <v>0</v>
      </c>
      <c r="F31" s="115">
        <v>0</v>
      </c>
      <c r="G31" s="115">
        <v>2.09</v>
      </c>
      <c r="H31" s="115">
        <v>0</v>
      </c>
      <c r="I31" s="115">
        <v>0</v>
      </c>
    </row>
    <row r="32" spans="1:9" x14ac:dyDescent="0.3">
      <c r="A32" t="s">
        <v>217</v>
      </c>
      <c r="B32" t="s">
        <v>218</v>
      </c>
      <c r="C32" s="115">
        <v>37.19</v>
      </c>
      <c r="D32" s="115">
        <v>34.71</v>
      </c>
      <c r="E32" s="115">
        <v>0</v>
      </c>
      <c r="F32" s="115">
        <v>0</v>
      </c>
      <c r="G32" s="115">
        <v>2.48</v>
      </c>
      <c r="H32" s="115">
        <v>0</v>
      </c>
      <c r="I32" s="1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 Cashflow</vt:lpstr>
      <vt:lpstr>2014 Cashflow</vt:lpstr>
      <vt:lpstr>Tenant Information</vt:lpstr>
      <vt:lpstr>Capital Improvements</vt:lpstr>
      <vt:lpstr>Actual Gas Usage</vt:lpstr>
      <vt:lpstr>Actual Electricity Usage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Cook</dc:creator>
  <cp:keywords/>
  <dc:description/>
  <cp:lastModifiedBy>Steve</cp:lastModifiedBy>
  <cp:revision/>
  <dcterms:created xsi:type="dcterms:W3CDTF">2015-08-13T21:05:03Z</dcterms:created>
  <dcterms:modified xsi:type="dcterms:W3CDTF">2015-10-10T23:54:27Z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